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filterPrivacy="1"/>
  <xr:revisionPtr revIDLastSave="0" documentId="8_{17D2DF3B-1D40-AA48-A77F-7A1846B7019E}" xr6:coauthVersionLast="47" xr6:coauthVersionMax="47" xr10:uidLastSave="{00000000-0000-0000-0000-000000000000}"/>
  <bookViews>
    <workbookView xWindow="0" yWindow="860" windowWidth="23760" windowHeight="19260" activeTab="1" xr2:uid="{00000000-000D-0000-FFFF-FFFF00000000}"/>
  </bookViews>
  <sheets>
    <sheet name="Krycí list nabídky" sheetId="1" r:id="rId1"/>
    <sheet name="Nabídková cena" sheetId="25" r:id="rId2"/>
    <sheet name="Přehled referencí" sheetId="11" r:id="rId3"/>
    <sheet name="Technická zařízení" sheetId="24" r:id="rId4"/>
  </sheets>
  <externalReferences>
    <externalReference r:id="rId5"/>
    <externalReference r:id="rId6"/>
    <externalReference r:id="rId7"/>
    <externalReference r:id="rId8"/>
    <externalReference r:id="rId9"/>
    <externalReference r:id="rId10"/>
  </externalReferences>
  <definedNames>
    <definedName name="cisloobjektu" localSheetId="1">'[1]Krycí list'!$A$4</definedName>
    <definedName name="cisloobjektu" localSheetId="3">'[2]Krycí list'!$A$4</definedName>
    <definedName name="cisloobjektu">'[3]Krycí list'!$A$4</definedName>
    <definedName name="fghjhg" localSheetId="1">'[4]Krycí list'!$A$4</definedName>
    <definedName name="fghjhg" localSheetId="3">'[5]Krycí list'!$A$4</definedName>
    <definedName name="fghjhg">'[6]Krycí list'!$A$4</definedName>
    <definedName name="kriterium1" localSheetId="2">#REF!</definedName>
    <definedName name="kriterium1" localSheetId="3">#REF!</definedName>
    <definedName name="kriterium1">#REF!</definedName>
    <definedName name="nazevobjektu" localSheetId="1">'[1]Krycí list'!$C$4</definedName>
    <definedName name="nazevobjektu" localSheetId="3">'[2]Krycí list'!$C$4</definedName>
    <definedName name="nazevobjektu">'[3]Krycí list'!$C$4</definedName>
    <definedName name="_xlnm.Print_Area" localSheetId="0">'Krycí list nabídky'!$A$1:$M$75</definedName>
    <definedName name="_xlnm.Print_Area" localSheetId="1">'Nabídková cena'!$A$1:$M$58</definedName>
    <definedName name="_xlnm.Print_Area" localSheetId="2">'Přehled referencí'!$A$1:$K$29</definedName>
    <definedName name="_xlnm.Print_Area" localSheetId="3">'Technická zařízení'!$A$1:$F$26</definedName>
    <definedName name="whefuigf" localSheetId="1">'[4]Krycí list'!$C$4</definedName>
    <definedName name="whefuigf" localSheetId="3">'[5]Krycí list'!$C$4</definedName>
    <definedName name="whefuigf">'[6]Krycí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3" i="25" l="1"/>
  <c r="L58" i="25"/>
  <c r="B56" i="25"/>
  <c r="A5" i="25"/>
  <c r="B1" i="25"/>
  <c r="M10" i="25"/>
  <c r="M11" i="25"/>
  <c r="M12" i="25"/>
  <c r="M13" i="25"/>
  <c r="M18" i="25"/>
  <c r="M19" i="25"/>
  <c r="M20" i="25"/>
  <c r="M21" i="25"/>
  <c r="M22" i="25"/>
  <c r="M23" i="25"/>
  <c r="M24" i="25"/>
  <c r="M25" i="25"/>
  <c r="M26" i="25"/>
  <c r="M27" i="25"/>
  <c r="M28" i="25"/>
  <c r="M29" i="25"/>
  <c r="M30" i="25"/>
  <c r="M31" i="25"/>
  <c r="M32" i="25"/>
  <c r="M37" i="25"/>
  <c r="M38" i="25"/>
  <c r="M39" i="25"/>
  <c r="M40" i="25"/>
  <c r="M41" i="25"/>
  <c r="M42" i="25"/>
  <c r="M43" i="25"/>
  <c r="M44" i="25" l="1"/>
  <c r="M14" i="25"/>
  <c r="A23" i="24"/>
  <c r="M46" i="25" l="1"/>
  <c r="A1" i="24"/>
  <c r="B6" i="24"/>
  <c r="A1" i="11"/>
  <c r="B6" i="11"/>
  <c r="A28" i="11"/>
  <c r="M47" i="25" l="1"/>
  <c r="K51" i="1"/>
  <c r="M51" i="1" s="1"/>
  <c r="L51" i="1" s="1"/>
</calcChain>
</file>

<file path=xl/sharedStrings.xml><?xml version="1.0" encoding="utf-8"?>
<sst xmlns="http://schemas.openxmlformats.org/spreadsheetml/2006/main" count="262" uniqueCount="184">
  <si>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</si>
  <si>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</si>
  <si>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</si>
  <si>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</si>
  <si>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</si>
  <si>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</si>
  <si>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</si>
  <si>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</si>
  <si>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</si>
  <si>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</si>
  <si>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</si>
  <si>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</si>
  <si>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Objednatel (subjekt, adresa)</t>
  </si>
  <si>
    <t>Kontaktní osoba objednatele (jméno, příjmení)</t>
  </si>
  <si>
    <t>telefon kontaktní osoby</t>
  </si>
  <si>
    <t>e-mail kontaktní osoby</t>
  </si>
  <si>
    <t>zahájení</t>
  </si>
  <si>
    <t>ukončení</t>
  </si>
  <si>
    <t>........................................................................................................................</t>
  </si>
  <si>
    <t>pol.</t>
  </si>
  <si>
    <t>pozice</t>
  </si>
  <si>
    <t>Tabulka číslo 3</t>
  </si>
  <si>
    <t xml:space="preserve">Přehled realizovaných zakázek </t>
  </si>
  <si>
    <t>Název významné služby</t>
  </si>
  <si>
    <t>Místo provedení významné služby</t>
  </si>
  <si>
    <t>Termín provedení významné služby</t>
  </si>
  <si>
    <t>Finanční objem význmané služby v mil. Kč bez DPH</t>
  </si>
  <si>
    <t>tabulka číslo 4</t>
  </si>
  <si>
    <t>....................................................................................................</t>
  </si>
  <si>
    <t>Název nebo obchodní firma účastníka zadávacího řízení</t>
  </si>
  <si>
    <t>Kontaktní informace</t>
  </si>
  <si>
    <t>takto označené buňky vyplní účastník zadávacího řízení, přičemž takto označený blok je požadovaným minimem k prokázání splnění  technického kritéria kvalifikace</t>
  </si>
  <si>
    <t xml:space="preserve">Seznam významných služeb poskytnutých za poslední 3 roky před zahájením zadávacího řízení </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</si>
  <si>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</si>
  <si>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</si>
  <si>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</si>
  <si>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</si>
  <si>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</si>
  <si>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</si>
  <si>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</si>
  <si>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</si>
  <si>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</si>
  <si>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</si>
  <si>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</si>
  <si>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</si>
  <si>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</si>
  <si>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</si>
  <si>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</si>
  <si>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</si>
  <si>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</si>
  <si>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</si>
  <si>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</si>
  <si>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</si>
  <si>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</si>
  <si>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</si>
  <si>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</si>
  <si>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</si>
  <si>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</si>
  <si>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</si>
  <si>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</si>
  <si>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</si>
  <si>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</si>
  <si>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</si>
  <si>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</si>
  <si>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</si>
  <si>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</si>
  <si>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</si>
  <si>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</si>
  <si>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Technická zařízení</t>
  </si>
  <si>
    <t>Seznam provozního a technického zařízení, které bude mít dodavatel při plnění veřejné zakázky k dispozici</t>
  </si>
  <si>
    <t>název / typ</t>
  </si>
  <si>
    <t>vlastní / zápůjčka</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</si>
  <si>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</si>
  <si>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</si>
  <si>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</si>
  <si>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</si>
  <si>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</si>
  <si>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</si>
  <si>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Korba sklopná (pro vozidlo kategorie N1)</t>
  </si>
  <si>
    <t>Radlice + nástavba na posyp (oboje pro vozidlo kategorie N1)</t>
  </si>
  <si>
    <t>Vozidlo kategorie N2 v provedení jako nosič kontejnerů splňující emisní normu min. euro 3, největší technicky přípustná/povolená hmotnost 3500 kg</t>
  </si>
  <si>
    <t>Vozidlo kategorie N1 v provedení jako nosič výměnných nástaveb s pohonem 4x4 splňující emisní normu min. euro 3, největší technicky přípustná/povolená hmotnost 3500 kg</t>
  </si>
  <si>
    <t>Jednonápravový ručně vedený stroj s kartáčem pro odmetání sněhu min. šíře záběru kartáče 90 cm</t>
  </si>
  <si>
    <t>Kloubový stroj (traktor, pracovní stroj) na zimní údržbu s čelním odmetacím kartáčem a sypačem s maximální šířkou stroje 1200 mm, splňující emisní normu min. EHS/ES 97/68 KA, největší technicky přípustná/povolená hmotnost 3500 kg</t>
  </si>
  <si>
    <t>Chodníkový samosběrný zametací stroj s maximální šířkou stroje 1300 mm, splňující emisní normu min. EHS/ES č. 64/2012A s certifikátem eliminace prachových částic PM 10, největší technicky přípustná/povolená hmotnost 3500 kg</t>
  </si>
  <si>
    <t>Emisní norma</t>
  </si>
  <si>
    <t>rok výroby či uvedení do provozu</t>
  </si>
  <si>
    <t>Komplexní údržba komunikací v městské části Brno – Řečkovice a Mokrá Hora – oblast č.1</t>
  </si>
  <si>
    <t>min. 3x dokončená služba za poslední 3 roky před zahájením zadávacího řízení, jejíž předmětem či součástí bylo provedení služeb v oblasti čištění, letní a zimní údržby komunikací a ostatních dopravních ploch o finančním objemu alespoň 2 mil. Kč bez DPH/rok</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</si>
  <si>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</si>
  <si>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</si>
  <si>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</si>
  <si>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Zaveden a udržován certfikát ISO 45 001 v organizaci účastníka</t>
  </si>
  <si>
    <t>ANO/NE</t>
  </si>
  <si>
    <t>Údaje účastníka zadávacího řízení ke 3. kritériu hodnocení</t>
  </si>
  <si>
    <t>Údaje účastníka zadávacího řízení ke 2. kritériu hodnocení</t>
  </si>
  <si>
    <t xml:space="preserve">Délka lhůty k nápravě zjištěných vad či nedodělků </t>
  </si>
  <si>
    <t>v minutách</t>
  </si>
  <si>
    <t>Legenda, vysvětlivky</t>
  </si>
  <si>
    <t>Kč/ks</t>
  </si>
  <si>
    <t>Pokácení stromů do průměru kmene 20 cm (měřeného ve výšce 130 cm nad zemí) rostoucích na plochách silniční zeleně v rozsahu dle přílohy č. 8, vyznačených v příloze č. 6, mimo stromů rostoucích v uličním stromořadí ve správě společnosti Veřejná zeleň města Brna, p. o.</t>
  </si>
  <si>
    <t>7.</t>
  </si>
  <si>
    <t>Řez stromů rostoucích na plochách silniční zeleně v rozsahu dle přílohy č. 8, vyznačených v příloze č. 6, mimo stromů rostoucích v uličním stromořadí ve správě společnosti Veřejná zeleň města Brna, p. o.</t>
  </si>
  <si>
    <t>6.</t>
  </si>
  <si>
    <t>Řez a tvarování keřů a keřových skupin rostoucích na plochách silniční zeleně v rozsahu dle přílohy č. 8, vyznačených v příloze č. 6</t>
  </si>
  <si>
    <t>5.</t>
  </si>
  <si>
    <t>Řez a tvarování živých plotů rostoucích na plochách silniční zeleně v rozsahu dle přílohy č. 8, vyznačených v příloze č. 6</t>
  </si>
  <si>
    <t>4.</t>
  </si>
  <si>
    <t>Odstraňování a úklid odpadků z ploch silniční zeleně v rozsahu dle přílohy č. 8, vyznačených v příloze č. 6</t>
  </si>
  <si>
    <t>3.</t>
  </si>
  <si>
    <t>Podzimní výhrab a úklid ploch silniční zeleně od spadaného listí v rozsahu dle přílohy č. 8, vyznačených v příloze č. 6</t>
  </si>
  <si>
    <t>2.</t>
  </si>
  <si>
    <r>
      <t>Pokos travnatých ploch v rozsahu dle přílohy č. 8, vyznačených v příloze č. 6</t>
    </r>
    <r>
      <rPr>
        <i/>
        <vertAlign val="superscript"/>
        <sz val="9"/>
        <rFont val="Verdana"/>
        <family val="2"/>
        <charset val="238"/>
      </rPr>
      <t>4</t>
    </r>
  </si>
  <si>
    <t>1.</t>
  </si>
  <si>
    <t>Příloha č. 3 smlouvy o dílo</t>
  </si>
  <si>
    <t>Měrná jednotka jednotkové ceny</t>
  </si>
  <si>
    <r>
      <t>Číselné označení</t>
    </r>
    <r>
      <rPr>
        <i/>
        <vertAlign val="superscript"/>
        <sz val="9"/>
        <rFont val="Verdana"/>
        <family val="2"/>
        <charset val="238"/>
      </rPr>
      <t>1</t>
    </r>
    <r>
      <rPr>
        <i/>
        <sz val="9"/>
        <rFont val="Verdana"/>
        <family val="2"/>
        <charset val="238"/>
      </rPr>
      <t xml:space="preserve"> a popis požadovaných činností při údržbě silniční zeleně</t>
    </r>
    <r>
      <rPr>
        <i/>
        <vertAlign val="superscript"/>
        <sz val="9"/>
        <rFont val="Verdana"/>
        <family val="2"/>
        <charset val="238"/>
      </rPr>
      <t>2</t>
    </r>
  </si>
  <si>
    <t>Kč/m2/měsíc</t>
  </si>
  <si>
    <t>Odstraňování a úklid odpadků ze všech komunikačních ploch (povrchů) v rozsahu dle přílohy č. 5 částí a, b, c a d, vyznačených v příloze č. 1</t>
  </si>
  <si>
    <t>15.</t>
  </si>
  <si>
    <t>Kč/ks/den</t>
  </si>
  <si>
    <t>Pronájem dopravního značení</t>
  </si>
  <si>
    <t>14.</t>
  </si>
  <si>
    <t>Kč/km</t>
  </si>
  <si>
    <t>Podzimní čištění místních komunikací – chodníků (včetně schodišť a dalších pochůzných komunikací) v rozsahu dle přílohy č. 5 části c, vyznačených v příloze č. 2</t>
  </si>
  <si>
    <t>13.</t>
  </si>
  <si>
    <t>Podzimní čištění místních komunikací – parkovišť v rozsahu dle přílohy č. 5 části d, vyznačených v příloze č. 2</t>
  </si>
  <si>
    <t>12.</t>
  </si>
  <si>
    <t>Podzimní čištění místních komunikací  - vozovek v rozsahu dle přílohy č. 5 části e, vyznačených v příloze č. 2</t>
  </si>
  <si>
    <t>11.</t>
  </si>
  <si>
    <t>Čištění místních komunikací – parkovišť v rozsahu dle přílohy č. 5 části d, vyznačených v příloze č. 2</t>
  </si>
  <si>
    <t>10.</t>
  </si>
  <si>
    <t>Chemická likvidace plevele na místních komunikacích – chodnících (včetně schodišť a dalších pochůzných komunikací) v rozsahu dle přílohy č. 5 části c, vyznačených v příloze č. 2</t>
  </si>
  <si>
    <t>9.</t>
  </si>
  <si>
    <t>Čištění místních komunikací – chodníků (včetně schodišť a dalších pochůzných komunikací) v rozsahu dle přílohy č. 5 části c, vyznačených v příloze č. 2</t>
  </si>
  <si>
    <t>8.</t>
  </si>
  <si>
    <t>Čištění místních komunikací mimo blokové čištění v rozsahu dle přílohy č. 5 části f, vyznačených v příloze č. 2</t>
  </si>
  <si>
    <t>Chemická likvidace plevele na místních komunikacích základního komunikačního systému včetně zálivů a stání vozidel v rozsahu dle přílohy č. 5 části b a na místních komunikacích určených k blokovému čištění v rozsahu dle přílohy č. 5 části e, vyznačených v příloze č. 2
v rozsahu dle přílohy č. 5 části b</t>
  </si>
  <si>
    <t>Čištění místních komunikací určených k blokovému čištění v rozsahu dle přílohy č. 5 části e, vyznačených v příloze č. 2</t>
  </si>
  <si>
    <t>Čištění místních komunikací – základního komunikačního systému včetně zálivů a stání vozidel v rozsahu dle přílohy č. 5 části b, vyznačených v příloze č. 2</t>
  </si>
  <si>
    <t>Čištění místních komunikací – parkovišť po zimním posypu v rozsahu dle přílohy č. 5 části d, vyznačených v příloze č. 1
v rozsahu dle přílohy č.5 části d</t>
  </si>
  <si>
    <t>Čištění místních komunikací – chodníků (včetně schodišť a dalších pochůzných komunikací) po zimním posypu v rozsahu dle přílohy č. 5 části c, vyznačených v příloze č. 1
v rozsahu dle přílohy č.5 části c</t>
  </si>
  <si>
    <r>
      <t>Čištění místních komunikací – vozovek po zimním posypu v rozsahu dle přílohy č. 5 části a, vyznačených v příloze č. 1</t>
    </r>
    <r>
      <rPr>
        <i/>
        <vertAlign val="superscript"/>
        <sz val="9"/>
        <rFont val="Verdana"/>
        <family val="2"/>
        <charset val="238"/>
      </rPr>
      <t>4</t>
    </r>
  </si>
  <si>
    <t>příloha č.4 smlouvy o dílo</t>
  </si>
  <si>
    <r>
      <t>Délka (km) či výměra (m</t>
    </r>
    <r>
      <rPr>
        <i/>
        <vertAlign val="superscript"/>
        <sz val="9"/>
        <rFont val="Verdana"/>
        <family val="2"/>
      </rPr>
      <t>2</t>
    </r>
    <r>
      <rPr>
        <i/>
        <sz val="9"/>
        <rFont val="Verdana"/>
        <family val="2"/>
      </rPr>
      <t>) udržovaných komunikací</t>
    </r>
  </si>
  <si>
    <r>
      <t>Číselné označení</t>
    </r>
    <r>
      <rPr>
        <i/>
        <vertAlign val="superscript"/>
        <sz val="9"/>
        <rFont val="Verdana"/>
        <family val="2"/>
        <charset val="238"/>
      </rPr>
      <t>1</t>
    </r>
    <r>
      <rPr>
        <i/>
        <sz val="9"/>
        <rFont val="Verdana"/>
        <family val="2"/>
        <charset val="238"/>
      </rPr>
      <t xml:space="preserve"> a popis požadovaných činností při čištění komunikací</t>
    </r>
    <r>
      <rPr>
        <i/>
        <vertAlign val="superscript"/>
        <sz val="9"/>
        <rFont val="Verdana"/>
        <family val="2"/>
        <charset val="238"/>
      </rPr>
      <t>2</t>
    </r>
  </si>
  <si>
    <t>-</t>
  </si>
  <si>
    <t>Kč/měsíc</t>
  </si>
  <si>
    <t>Zimní pohotovost</t>
  </si>
  <si>
    <t>Zimní údržba místních komunikací – parkovišť v rozsahu dle přílohy č. 5 části d, vyznačených v příloze č. 1</t>
  </si>
  <si>
    <t>Kč/km/měsíc</t>
  </si>
  <si>
    <t>Zimní údržba místních komunikací – chodníků (včetně schodišť a dalších pochůzných komunikací) – v rozsahu dle přílohy č. 5 části c, vyznačených v příloze č. 1</t>
  </si>
  <si>
    <r>
      <t>Zimní údržba místních komunikací – vozovek – v rozsahu dle přílohy č. 5 části a, vyznačených v příloze č. 1</t>
    </r>
    <r>
      <rPr>
        <i/>
        <vertAlign val="superscript"/>
        <sz val="9"/>
        <rFont val="Verdana"/>
        <family val="2"/>
        <charset val="238"/>
      </rPr>
      <t>4</t>
    </r>
  </si>
  <si>
    <r>
      <t>Číselné označení</t>
    </r>
    <r>
      <rPr>
        <i/>
        <vertAlign val="superscript"/>
        <sz val="9"/>
        <rFont val="Verdana"/>
        <family val="2"/>
        <charset val="238"/>
      </rPr>
      <t>1</t>
    </r>
    <r>
      <rPr>
        <i/>
        <sz val="9"/>
        <rFont val="Verdana"/>
        <family val="2"/>
        <charset val="238"/>
      </rPr>
      <t xml:space="preserve"> a popis požadovaných činností při zimní údržbě komunikací</t>
    </r>
    <r>
      <rPr>
        <i/>
        <vertAlign val="superscript"/>
        <sz val="9"/>
        <rFont val="Verdana"/>
        <family val="2"/>
        <charset val="238"/>
      </rPr>
      <t>2</t>
    </r>
  </si>
  <si>
    <t>Nabídková cena</t>
  </si>
  <si>
    <t>…......................................................</t>
  </si>
  <si>
    <r>
      <t>Kč/m</t>
    </r>
    <r>
      <rPr>
        <i/>
        <vertAlign val="superscript"/>
        <sz val="9"/>
        <rFont val="Verdana"/>
        <family val="2"/>
        <charset val="238"/>
      </rPr>
      <t>2</t>
    </r>
    <r>
      <rPr>
        <i/>
        <sz val="9"/>
        <rFont val="Verdana"/>
        <family val="2"/>
        <charset val="238"/>
      </rPr>
      <t>/měsíc</t>
    </r>
  </si>
  <si>
    <r>
      <t>Kč/m</t>
    </r>
    <r>
      <rPr>
        <i/>
        <vertAlign val="superscript"/>
        <sz val="9"/>
        <rFont val="Verdana"/>
        <family val="2"/>
        <charset val="238"/>
      </rPr>
      <t>2</t>
    </r>
  </si>
  <si>
    <t>Nabídková cena celkem za 4 roky provádění komplexní údržby komunikací v oblasti č. 1</t>
  </si>
  <si>
    <t>Nabídková cena celkem za rok provádění komplexní údržby komunikací v oblasti č. 1</t>
  </si>
  <si>
    <t>Tabulka číslo 2</t>
  </si>
  <si>
    <t>Celkem nabídková cena za rok v Kč bez DPH</t>
  </si>
  <si>
    <r>
      <t>Výměra (m</t>
    </r>
    <r>
      <rPr>
        <i/>
        <vertAlign val="superscript"/>
        <sz val="9"/>
        <rFont val="Verdana"/>
        <family val="2"/>
      </rPr>
      <t>2</t>
    </r>
    <r>
      <rPr>
        <i/>
        <sz val="9"/>
        <rFont val="Verdana"/>
        <family val="2"/>
      </rPr>
      <t>) či počet (ks) udržovaných ploch a prvků</t>
    </r>
  </si>
  <si>
    <t>Takto označené buňky vyplní účastník zadávacího řízení</t>
  </si>
  <si>
    <t>Jednotkové ceny použité účastníkem zadávacího řízení v krycím listu musí být identické s jednotkovými cenami uvedenými účastníkem zadávacího řízení v ceníku jednotkových cen, který je součástí přílohy č. 3, 4 a 7 obchodních podmínek (smlouvy o komplexní údržbě komunikací v městské části Brno–Řečkovice a Mokrá Hora – oblast 1).</t>
  </si>
  <si>
    <t xml:space="preserve">Číselné označení jednotlivých položek (činností) v krycím listu odpovídá číselnému označení jednotlivých činností v příloze č. 3, 4 a 7 obchodních podmínek (smlouvy o komplexní údržbě komunikací v městské části Brno–Řečkovice a Mokrá Hora – oblast 1). </t>
  </si>
  <si>
    <t>Úplný popis položek (činností)  s uvedením způsobu a četnosti jejich provádění je uveden v příloze č. 3, 4 a 7 obchodních podmínek (smlouvy o komplexní údržbě komunikací v městské části Brno–Řečkovice a Mokrá Hora – oblast 1).</t>
  </si>
  <si>
    <t xml:space="preserve">Přílohy uvedené v tabulce se vztahují k přílohám obchodních podmínek (smlouvy o komplexní údržbě komunikací v městské části Brno–Řečkovice a Mokrá Hora – oblast 1). </t>
  </si>
  <si>
    <t>Dodavatel tímto prohlašuje, že veškeré jím výše uvedené údaje odpovídají skutečnosti ke dni podání nabídky, jsou pravdivé a jsou pro dodavatele závazné pro realizaci předmětu této veřejné zakázky v rozsahu stanoveném zadávací dokumentací. Toto prohlášení je projevem vážné, pravé a svobodné vůle dodavatele a nebylo učiněno v tísni či za nápadně nevýhodných podmínek. Na důkaz souhlasu připojuje oprávněný zástupce účastníka zadváacího řízení svůj podpis, jak následuje.</t>
  </si>
  <si>
    <t>Nabídkové ceny účastníka zadávacího řízení na provádění údržby silniční zeleně v oblasti č. 1</t>
  </si>
  <si>
    <t>Nabídkové ceny účastníka zadávacího řízení na provádění čištění a úklidu komunikací v oblasti č. 1</t>
  </si>
  <si>
    <t>Nabídkové ceny účastníka zadávacího řízení na provádění zimní údržby komunikací v oblasti č. 1</t>
  </si>
  <si>
    <t>Celková nabídková cena za rok provádění zimní údržby</t>
  </si>
  <si>
    <t>Celková nabídková cena za rok provádění čištění komunikací</t>
  </si>
  <si>
    <r>
      <t>Nabídková jednotková cena v Kč
bez DPH</t>
    </r>
    <r>
      <rPr>
        <i/>
        <vertAlign val="superscript"/>
        <sz val="9"/>
        <rFont val="Verdana"/>
        <family val="2"/>
      </rPr>
      <t>3</t>
    </r>
  </si>
  <si>
    <t xml:space="preserve">Celková nabídková cena účastníka zadávacího řízení na předmět veřejné zakázky </t>
  </si>
  <si>
    <t xml:space="preserve">Nabídková cena celkem za rok provádění komplexní údržby komunikací v oblasti č. 1  </t>
  </si>
  <si>
    <t>V …………………… dne ……………..………….. 202…</t>
  </si>
  <si>
    <t>Stanovený / předpokládaný počet</t>
  </si>
  <si>
    <r>
      <t>Nákladní vozidlo kategorie N3 se samosběrnou zametací nástavbou s objemem zásobníku smetků nejméně 6 m</t>
    </r>
    <r>
      <rPr>
        <b/>
        <i/>
        <vertAlign val="superscript"/>
        <sz val="10"/>
        <rFont val="Verdana"/>
        <family val="2"/>
      </rPr>
      <t>3</t>
    </r>
  </si>
  <si>
    <r>
      <t>Nákladní vozidlo kategorie N3 s kropící nástavbou o objemu nádrže minimálně 7 m</t>
    </r>
    <r>
      <rPr>
        <b/>
        <i/>
        <vertAlign val="superscript"/>
        <sz val="10"/>
        <rFont val="Verdana"/>
        <family val="2"/>
      </rPr>
      <t>3</t>
    </r>
  </si>
  <si>
    <t xml:space="preserve">Součástí letní údržba komunikací
ANO/NE </t>
  </si>
  <si>
    <t xml:space="preserve">Součástí zimní údržba komunikací
ANO/NE </t>
  </si>
  <si>
    <t>Celková nabídková cena za rok provádění údržby silniční zeleně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</si>
</sst>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5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sz val="10"/>
      <name val="Arial"/>
      <family val="2"/>
    </font>
    <font>
      <b/>
      <i/>
      <sz val="18"/>
      <name val="Verdana"/>
      <family val="2"/>
    </font>
    <font>
      <i/>
      <sz val="8"/>
      <name val="Verdana"/>
      <family val="2"/>
      <charset val="238"/>
    </font>
    <font>
      <b/>
      <i/>
      <sz val="12"/>
      <name val="Verdana"/>
      <family val="2"/>
      <charset val="238"/>
    </font>
    <font>
      <b/>
      <i/>
      <sz val="8"/>
      <name val="Verdana"/>
      <family val="2"/>
      <charset val="238"/>
    </font>
    <font>
      <i/>
      <sz val="10"/>
      <name val="Arial"/>
      <family val="2"/>
      <charset val="238"/>
    </font>
    <font>
      <b/>
      <i/>
      <sz val="10"/>
      <name val="Verdana"/>
      <family val="2"/>
      <charset val="238"/>
    </font>
    <font>
      <i/>
      <sz val="9"/>
      <name val="Verdana"/>
      <family val="2"/>
    </font>
    <font>
      <b/>
      <i/>
      <sz val="9"/>
      <name val="Verdana"/>
      <family val="2"/>
      <charset val="238"/>
    </font>
    <font>
      <i/>
      <sz val="10"/>
      <name val="Verdana"/>
      <family val="2"/>
      <charset val="238"/>
    </font>
    <font>
      <i/>
      <sz val="9"/>
      <name val="Verdana"/>
      <family val="2"/>
      <charset val="238"/>
    </font>
    <font>
      <i/>
      <vertAlign val="superscript"/>
      <sz val="9"/>
      <name val="Verdana"/>
      <family val="2"/>
      <charset val="238"/>
    </font>
    <font>
      <i/>
      <sz val="8"/>
      <color rgb="FFFF0000"/>
      <name val="Verdana"/>
      <family val="2"/>
      <charset val="238"/>
    </font>
    <font>
      <i/>
      <vertAlign val="superscript"/>
      <sz val="9"/>
      <name val="Verdana"/>
      <family val="2"/>
    </font>
    <font>
      <b/>
      <i/>
      <sz val="11"/>
      <name val="Verdana"/>
      <family val="2"/>
      <charset val="238"/>
    </font>
    <font>
      <i/>
      <sz val="9"/>
      <name val="Arial"/>
      <family val="2"/>
      <charset val="238"/>
    </font>
    <font>
      <sz val="9"/>
      <name val="Arial"/>
      <family val="2"/>
      <charset val="238"/>
    </font>
    <font>
      <b/>
      <i/>
      <sz val="10"/>
      <color rgb="FF0432FF"/>
      <name val="Verdana"/>
      <family val="2"/>
    </font>
    <font>
      <b/>
      <i/>
      <vertAlign val="superscript"/>
      <sz val="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double">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diagonalUp="1">
      <left style="thin">
        <color indexed="64"/>
      </left>
      <right style="thin">
        <color indexed="64"/>
      </right>
      <top style="hair">
        <color indexed="64"/>
      </top>
      <bottom style="hair">
        <color indexed="64"/>
      </bottom>
      <diagonal style="thin">
        <color indexed="64"/>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style="medium">
        <color indexed="64"/>
      </left>
      <right style="thin">
        <color indexed="64"/>
      </right>
      <top style="hair">
        <color indexed="64"/>
      </top>
      <bottom style="hair">
        <color indexed="64"/>
      </bottom>
      <diagonal/>
    </border>
    <border diagonalUp="1">
      <left style="thin">
        <color indexed="64"/>
      </left>
      <right style="thin">
        <color indexed="64"/>
      </right>
      <top/>
      <bottom style="medium">
        <color indexed="64"/>
      </bottom>
      <diagonal style="thin">
        <color indexed="64"/>
      </diagonal>
    </border>
    <border>
      <left style="medium">
        <color auto="1"/>
      </left>
      <right style="thin">
        <color auto="1"/>
      </right>
      <top style="double">
        <color auto="1"/>
      </top>
      <bottom style="hair">
        <color auto="1"/>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0" fillId="0" borderId="0"/>
  </cellStyleXfs>
  <cellXfs count="327">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1" fontId="9" fillId="0" borderId="13" xfId="3" applyNumberFormat="1"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7" fillId="2" borderId="17" xfId="0" applyFont="1" applyFill="1" applyBorder="1" applyAlignment="1">
      <alignment vertical="center"/>
    </xf>
    <xf numFmtId="0" fontId="4" fillId="0" borderId="0" xfId="0" applyFont="1" applyAlignment="1">
      <alignment vertical="center"/>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3" fillId="0" borderId="35" xfId="3" applyFont="1" applyBorder="1" applyAlignment="1">
      <alignment vertical="center" wrapText="1"/>
    </xf>
    <xf numFmtId="0" fontId="33" fillId="0" borderId="0" xfId="3" applyFont="1" applyAlignment="1">
      <alignment vertical="center" wrapText="1"/>
    </xf>
    <xf numFmtId="0" fontId="6" fillId="0" borderId="0" xfId="3" applyFont="1" applyAlignment="1">
      <alignment vertical="center" wrapText="1"/>
    </xf>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3"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7" fillId="0" borderId="0" xfId="0" applyFont="1" applyAlignment="1">
      <alignment vertical="center"/>
    </xf>
    <xf numFmtId="0" fontId="38" fillId="0" borderId="0" xfId="0" applyFont="1" applyAlignment="1">
      <alignment vertical="center"/>
    </xf>
    <xf numFmtId="0" fontId="5" fillId="0" borderId="0" xfId="7" applyFont="1" applyAlignment="1">
      <alignment horizontal="center" vertical="center"/>
    </xf>
    <xf numFmtId="0" fontId="3" fillId="0" borderId="0" xfId="7" applyFont="1" applyAlignment="1">
      <alignment horizontal="center" vertical="center"/>
    </xf>
    <xf numFmtId="0" fontId="3" fillId="0" borderId="0" xfId="7" applyFont="1" applyAlignment="1">
      <alignment vertical="center"/>
    </xf>
    <xf numFmtId="0" fontId="6" fillId="2" borderId="74" xfId="0" applyFont="1" applyFill="1" applyBorder="1" applyAlignment="1" applyProtection="1">
      <alignment vertical="center"/>
      <protection locked="0"/>
    </xf>
    <xf numFmtId="0" fontId="36" fillId="0" borderId="0" xfId="0" applyFont="1" applyAlignment="1">
      <alignment horizontal="center" vertical="center"/>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7" fillId="0" borderId="0" xfId="7" applyFont="1" applyAlignment="1">
      <alignment vertical="center"/>
    </xf>
    <xf numFmtId="0" fontId="7" fillId="2" borderId="73" xfId="7" applyFont="1" applyFill="1" applyBorder="1" applyAlignment="1">
      <alignment vertical="center"/>
    </xf>
    <xf numFmtId="0" fontId="17" fillId="0" borderId="0" xfId="7" applyFont="1" applyAlignment="1">
      <alignment vertical="center"/>
    </xf>
    <xf numFmtId="0" fontId="3" fillId="0" borderId="0" xfId="7" applyFont="1" applyAlignment="1">
      <alignment horizontal="left" vertical="center"/>
    </xf>
    <xf numFmtId="0" fontId="3" fillId="2" borderId="72" xfId="7" applyFont="1" applyFill="1" applyBorder="1" applyAlignment="1" applyProtection="1">
      <alignment vertical="center"/>
      <protection locked="0"/>
    </xf>
    <xf numFmtId="0" fontId="3" fillId="2" borderId="76" xfId="7" applyFont="1" applyFill="1" applyBorder="1" applyAlignment="1" applyProtection="1">
      <alignment vertical="center"/>
      <protection locked="0"/>
    </xf>
    <xf numFmtId="0" fontId="3" fillId="2" borderId="44" xfId="7" applyFont="1" applyFill="1" applyBorder="1" applyAlignment="1" applyProtection="1">
      <alignment vertical="center"/>
      <protection locked="0"/>
    </xf>
    <xf numFmtId="0" fontId="3" fillId="2" borderId="25" xfId="7" applyFont="1" applyFill="1" applyBorder="1" applyAlignment="1" applyProtection="1">
      <alignment vertical="center"/>
      <protection locked="0"/>
    </xf>
    <xf numFmtId="0" fontId="5" fillId="2" borderId="44" xfId="7" applyFont="1" applyFill="1" applyBorder="1" applyAlignment="1" applyProtection="1">
      <alignment horizontal="center" vertical="center" wrapText="1"/>
      <protection locked="0"/>
    </xf>
    <xf numFmtId="0" fontId="5" fillId="2" borderId="25" xfId="7" applyFont="1" applyFill="1" applyBorder="1" applyAlignment="1" applyProtection="1">
      <alignment horizontal="center" vertical="center" wrapText="1"/>
      <protection locked="0"/>
    </xf>
    <xf numFmtId="0" fontId="5" fillId="2" borderId="25" xfId="7" applyFont="1" applyFill="1" applyBorder="1" applyAlignment="1" applyProtection="1">
      <alignment horizontal="center" vertical="center"/>
      <protection locked="0"/>
    </xf>
    <xf numFmtId="0" fontId="5" fillId="2" borderId="24" xfId="7" applyFont="1" applyFill="1" applyBorder="1" applyAlignment="1" applyProtection="1">
      <alignment horizontal="center" vertical="center" wrapText="1"/>
      <protection locked="0"/>
    </xf>
    <xf numFmtId="0" fontId="5" fillId="2" borderId="4" xfId="7" applyFont="1" applyFill="1" applyBorder="1" applyAlignment="1" applyProtection="1">
      <alignment horizontal="center" vertical="center" wrapText="1"/>
      <protection locked="0"/>
    </xf>
    <xf numFmtId="0" fontId="5" fillId="2" borderId="43" xfId="7" applyFont="1" applyFill="1" applyBorder="1" applyAlignment="1" applyProtection="1">
      <alignment horizontal="center" vertical="center" wrapText="1"/>
      <protection locked="0"/>
    </xf>
    <xf numFmtId="0" fontId="5" fillId="2" borderId="23" xfId="7" applyFont="1" applyFill="1" applyBorder="1" applyAlignment="1" applyProtection="1">
      <alignment horizontal="center" vertical="center" wrapText="1"/>
      <protection locked="0"/>
    </xf>
    <xf numFmtId="0" fontId="5" fillId="2" borderId="23" xfId="7" applyFont="1" applyFill="1" applyBorder="1" applyAlignment="1" applyProtection="1">
      <alignment horizontal="center" vertical="center"/>
      <protection locked="0"/>
    </xf>
    <xf numFmtId="0" fontId="5" fillId="0" borderId="47" xfId="7" applyFont="1" applyBorder="1" applyAlignment="1">
      <alignment horizontal="center" vertical="center" wrapText="1"/>
    </xf>
    <xf numFmtId="0" fontId="5" fillId="0" borderId="77" xfId="7" applyFont="1" applyBorder="1" applyAlignment="1">
      <alignment horizontal="center" vertical="center" wrapText="1"/>
    </xf>
    <xf numFmtId="0" fontId="5" fillId="0" borderId="46" xfId="7" applyFont="1" applyBorder="1" applyAlignment="1">
      <alignment horizontal="center" vertical="center" wrapText="1"/>
    </xf>
    <xf numFmtId="0" fontId="5" fillId="0" borderId="46" xfId="7" applyFont="1" applyBorder="1" applyAlignment="1">
      <alignment horizontal="center" vertical="center"/>
    </xf>
    <xf numFmtId="0" fontId="5" fillId="0" borderId="45" xfId="7" applyFont="1" applyBorder="1" applyAlignment="1">
      <alignment horizontal="center" vertical="center"/>
    </xf>
    <xf numFmtId="3" fontId="35" fillId="2" borderId="42"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49" fontId="6" fillId="0" borderId="33" xfId="3" applyNumberFormat="1" applyFont="1" applyBorder="1" applyAlignment="1" applyProtection="1">
      <alignment vertical="center"/>
      <protection locked="0"/>
    </xf>
    <xf numFmtId="49" fontId="6" fillId="0" borderId="34" xfId="3" applyNumberFormat="1" applyFont="1" applyBorder="1" applyAlignment="1" applyProtection="1">
      <alignment vertical="center"/>
      <protection locked="0"/>
    </xf>
    <xf numFmtId="4" fontId="35" fillId="0" borderId="84" xfId="0" applyNumberFormat="1" applyFont="1" applyBorder="1" applyAlignment="1" applyProtection="1">
      <alignment horizontal="right" vertical="center"/>
      <protection locked="0"/>
    </xf>
    <xf numFmtId="4" fontId="5" fillId="0" borderId="84" xfId="0" applyNumberFormat="1" applyFont="1" applyBorder="1" applyAlignment="1" applyProtection="1">
      <alignment horizontal="right" vertical="center"/>
      <protection locked="0"/>
    </xf>
    <xf numFmtId="4" fontId="5" fillId="0" borderId="41" xfId="0" applyNumberFormat="1" applyFont="1" applyBorder="1" applyAlignment="1" applyProtection="1">
      <alignment horizontal="right" vertical="center"/>
      <protection locked="0"/>
    </xf>
    <xf numFmtId="0" fontId="3" fillId="0" borderId="80" xfId="7" applyFont="1" applyBorder="1" applyAlignment="1">
      <alignment horizontal="center" vertical="center"/>
    </xf>
    <xf numFmtId="0" fontId="3" fillId="0" borderId="78" xfId="7" applyFont="1" applyBorder="1" applyAlignment="1">
      <alignment horizontal="center" vertical="center"/>
    </xf>
    <xf numFmtId="0" fontId="3" fillId="0" borderId="75" xfId="7" applyFont="1" applyBorder="1" applyAlignment="1">
      <alignment horizontal="center" vertical="center"/>
    </xf>
    <xf numFmtId="0" fontId="5" fillId="0" borderId="23" xfId="7" applyFont="1" applyBorder="1" applyAlignment="1">
      <alignment horizontal="left" vertical="center" wrapText="1"/>
    </xf>
    <xf numFmtId="0" fontId="5" fillId="0" borderId="25" xfId="7" applyFont="1" applyBorder="1" applyAlignment="1">
      <alignment horizontal="left" vertical="center" wrapText="1"/>
    </xf>
    <xf numFmtId="0" fontId="5" fillId="0" borderId="0" xfId="7" applyFont="1" applyAlignment="1">
      <alignment horizontal="left" vertical="center" wrapText="1"/>
    </xf>
    <xf numFmtId="0" fontId="5" fillId="0" borderId="25" xfId="7" applyFont="1" applyBorder="1" applyAlignment="1">
      <alignment horizontal="left" vertical="center"/>
    </xf>
    <xf numFmtId="0" fontId="5" fillId="0" borderId="76" xfId="7" applyFont="1" applyBorder="1" applyAlignment="1">
      <alignment horizontal="left" vertical="center"/>
    </xf>
    <xf numFmtId="0" fontId="3" fillId="0" borderId="36" xfId="7" applyFont="1" applyBorder="1" applyAlignment="1" applyProtection="1">
      <alignment vertical="center"/>
      <protection locked="0"/>
    </xf>
    <xf numFmtId="0" fontId="3" fillId="0" borderId="79" xfId="7" applyFont="1" applyBorder="1" applyAlignment="1" applyProtection="1">
      <alignment vertical="center"/>
      <protection locked="0"/>
    </xf>
    <xf numFmtId="0" fontId="40" fillId="0" borderId="0" xfId="7"/>
    <xf numFmtId="0" fontId="49" fillId="0" borderId="0" xfId="7" applyFont="1"/>
    <xf numFmtId="0" fontId="49" fillId="0" borderId="0" xfId="7" applyFont="1" applyAlignment="1">
      <alignment vertical="center"/>
    </xf>
    <xf numFmtId="0" fontId="43" fillId="0" borderId="0" xfId="7" applyFont="1" applyAlignment="1">
      <alignment vertical="center"/>
    </xf>
    <xf numFmtId="0" fontId="48" fillId="0" borderId="0" xfId="7" applyFont="1" applyAlignment="1">
      <alignment vertical="center"/>
    </xf>
    <xf numFmtId="0" fontId="42" fillId="0" borderId="0" xfId="7" applyFont="1" applyAlignment="1">
      <alignment horizontal="center" vertical="center"/>
    </xf>
    <xf numFmtId="0" fontId="9" fillId="0" borderId="63" xfId="7" applyFont="1" applyBorder="1" applyAlignment="1">
      <alignment horizontal="center" vertical="center"/>
    </xf>
    <xf numFmtId="0" fontId="50" fillId="0" borderId="63" xfId="7" applyFont="1" applyBorder="1" applyAlignment="1">
      <alignment horizontal="center" vertical="center" wrapText="1"/>
    </xf>
    <xf numFmtId="164" fontId="50" fillId="0" borderId="63" xfId="7" applyNumberFormat="1" applyFont="1" applyBorder="1" applyAlignment="1">
      <alignment horizontal="center" vertical="center" wrapText="1"/>
    </xf>
    <xf numFmtId="1" fontId="50" fillId="0" borderId="31" xfId="7" applyNumberFormat="1" applyFont="1" applyBorder="1" applyAlignment="1">
      <alignment horizontal="center" vertical="center" wrapText="1"/>
    </xf>
    <xf numFmtId="0" fontId="50" fillId="0" borderId="61" xfId="7" applyFont="1" applyBorder="1" applyAlignment="1">
      <alignment horizontal="center" vertical="center" wrapText="1"/>
    </xf>
    <xf numFmtId="0" fontId="52" fillId="0" borderId="0" xfId="7" applyFont="1" applyAlignment="1">
      <alignment horizontal="center" vertical="center"/>
    </xf>
    <xf numFmtId="0" fontId="9" fillId="0" borderId="73" xfId="7" applyFont="1" applyBorder="1" applyAlignment="1">
      <alignment horizontal="center" vertical="center"/>
    </xf>
    <xf numFmtId="0" fontId="50" fillId="0" borderId="73" xfId="7" applyFont="1" applyBorder="1" applyAlignment="1">
      <alignment horizontal="center" vertical="center" wrapText="1"/>
    </xf>
    <xf numFmtId="164" fontId="50" fillId="0" borderId="73" xfId="7" applyNumberFormat="1" applyFont="1" applyBorder="1" applyAlignment="1">
      <alignment horizontal="center" vertical="center" wrapText="1"/>
    </xf>
    <xf numFmtId="1" fontId="50" fillId="0" borderId="87" xfId="7" applyNumberFormat="1" applyFont="1" applyBorder="1" applyAlignment="1">
      <alignment horizontal="center" vertical="center" wrapText="1"/>
    </xf>
    <xf numFmtId="2" fontId="50" fillId="0" borderId="73" xfId="7" applyNumberFormat="1" applyFont="1" applyBorder="1" applyAlignment="1">
      <alignment horizontal="center" vertical="center" wrapText="1"/>
    </xf>
    <xf numFmtId="0" fontId="9" fillId="0" borderId="30" xfId="7" applyFont="1" applyBorder="1" applyAlignment="1">
      <alignment horizontal="center" vertical="center"/>
    </xf>
    <xf numFmtId="0" fontId="50" fillId="0" borderId="30" xfId="7" applyFont="1" applyBorder="1" applyAlignment="1">
      <alignment horizontal="center" vertical="center" wrapText="1"/>
    </xf>
    <xf numFmtId="164" fontId="50" fillId="0" borderId="30" xfId="7" applyNumberFormat="1" applyFont="1" applyBorder="1" applyAlignment="1">
      <alignment horizontal="center" vertical="center" wrapText="1"/>
    </xf>
    <xf numFmtId="1" fontId="50" fillId="0" borderId="93" xfId="7" applyNumberFormat="1" applyFont="1" applyBorder="1" applyAlignment="1">
      <alignment horizontal="center" vertical="center" wrapText="1"/>
    </xf>
    <xf numFmtId="0" fontId="50" fillId="0" borderId="92" xfId="7" applyFont="1" applyBorder="1" applyAlignment="1">
      <alignment horizontal="center" vertical="center" wrapText="1"/>
    </xf>
    <xf numFmtId="4" fontId="43" fillId="0" borderId="74" xfId="7" applyNumberFormat="1" applyFont="1" applyBorder="1" applyAlignment="1">
      <alignment vertical="center"/>
    </xf>
    <xf numFmtId="0" fontId="42" fillId="0" borderId="35" xfId="7" applyFont="1" applyBorder="1" applyAlignment="1">
      <alignment horizontal="center" vertical="center" textRotation="90"/>
    </xf>
    <xf numFmtId="1" fontId="50" fillId="0" borderId="63" xfId="7" applyNumberFormat="1" applyFont="1" applyBorder="1" applyAlignment="1">
      <alignment horizontal="center" vertical="center" wrapText="1"/>
    </xf>
    <xf numFmtId="1" fontId="50" fillId="0" borderId="73" xfId="7" applyNumberFormat="1" applyFont="1" applyBorder="1" applyAlignment="1">
      <alignment horizontal="center" vertical="center" wrapText="1"/>
    </xf>
    <xf numFmtId="49" fontId="9" fillId="0" borderId="73" xfId="7" applyNumberFormat="1" applyFont="1" applyBorder="1" applyAlignment="1">
      <alignment horizontal="center" vertical="center"/>
    </xf>
    <xf numFmtId="49" fontId="9" fillId="0" borderId="30" xfId="7" applyNumberFormat="1" applyFont="1" applyBorder="1" applyAlignment="1">
      <alignment horizontal="center" vertical="center"/>
    </xf>
    <xf numFmtId="1" fontId="50" fillId="0" borderId="30" xfId="7" applyNumberFormat="1" applyFont="1" applyBorder="1" applyAlignment="1">
      <alignment horizontal="center" vertical="center" wrapText="1"/>
    </xf>
    <xf numFmtId="2" fontId="50" fillId="0" borderId="63" xfId="7" applyNumberFormat="1" applyFont="1" applyBorder="1" applyAlignment="1">
      <alignment horizontal="center" vertical="center" wrapText="1"/>
    </xf>
    <xf numFmtId="0" fontId="50" fillId="0" borderId="19" xfId="7" applyFont="1" applyBorder="1" applyAlignment="1">
      <alignment horizontal="center" vertical="center" wrapText="1"/>
    </xf>
    <xf numFmtId="0" fontId="9" fillId="0" borderId="76" xfId="7" applyFont="1" applyBorder="1" applyAlignment="1">
      <alignment horizontal="center" vertical="center"/>
    </xf>
    <xf numFmtId="0" fontId="50" fillId="0" borderId="21" xfId="7" applyFont="1" applyBorder="1" applyAlignment="1">
      <alignment horizontal="center" vertical="center" wrapText="1"/>
    </xf>
    <xf numFmtId="2" fontId="50" fillId="0" borderId="76" xfId="7" applyNumberFormat="1" applyFont="1" applyBorder="1" applyAlignment="1">
      <alignment horizontal="center" vertical="center" wrapText="1"/>
    </xf>
    <xf numFmtId="1" fontId="50" fillId="0" borderId="33" xfId="7" applyNumberFormat="1" applyFont="1" applyBorder="1" applyAlignment="1">
      <alignment horizontal="center" vertical="center" wrapText="1"/>
    </xf>
    <xf numFmtId="0" fontId="50" fillId="0" borderId="22" xfId="7" applyFont="1" applyBorder="1" applyAlignment="1">
      <alignment horizontal="center" vertical="center" wrapText="1"/>
    </xf>
    <xf numFmtId="4" fontId="43" fillId="0" borderId="85" xfId="7" applyNumberFormat="1" applyFont="1" applyBorder="1" applyAlignment="1">
      <alignment vertical="center"/>
    </xf>
    <xf numFmtId="4" fontId="43" fillId="0" borderId="74" xfId="7" applyNumberFormat="1" applyFont="1" applyBorder="1" applyAlignment="1">
      <alignment horizontal="right" vertical="center"/>
    </xf>
    <xf numFmtId="0" fontId="44" fillId="0" borderId="0" xfId="7" applyFont="1" applyAlignment="1">
      <alignment vertical="center"/>
    </xf>
    <xf numFmtId="0" fontId="46" fillId="0" borderId="0" xfId="7" applyFont="1" applyAlignment="1">
      <alignment vertical="center"/>
    </xf>
    <xf numFmtId="1" fontId="44" fillId="0" borderId="0" xfId="7" applyNumberFormat="1" applyFont="1" applyAlignment="1">
      <alignment vertical="center"/>
    </xf>
    <xf numFmtId="0" fontId="44" fillId="2" borderId="73" xfId="7" applyFont="1" applyFill="1" applyBorder="1" applyAlignment="1">
      <alignment vertical="center"/>
    </xf>
    <xf numFmtId="1" fontId="48" fillId="0" borderId="0" xfId="7" applyNumberFormat="1" applyFont="1" applyAlignment="1">
      <alignment vertical="center"/>
    </xf>
    <xf numFmtId="0" fontId="9" fillId="0" borderId="0" xfId="7" applyFont="1" applyAlignment="1">
      <alignment vertical="center"/>
    </xf>
    <xf numFmtId="0" fontId="48" fillId="0" borderId="0" xfId="7" applyFont="1" applyAlignment="1">
      <alignment vertical="center" wrapText="1"/>
    </xf>
    <xf numFmtId="0" fontId="47" fillId="0" borderId="0" xfId="7" applyFont="1" applyAlignment="1">
      <alignment vertical="center"/>
    </xf>
    <xf numFmtId="0" fontId="50" fillId="0" borderId="0" xfId="7" applyFont="1" applyAlignment="1">
      <alignment vertical="center"/>
    </xf>
    <xf numFmtId="1" fontId="9" fillId="0" borderId="0" xfId="7" applyNumberFormat="1" applyFont="1" applyAlignment="1">
      <alignment vertical="center"/>
    </xf>
    <xf numFmtId="0" fontId="47" fillId="0" borderId="0" xfId="7" applyFont="1" applyAlignment="1">
      <alignment vertical="center" wrapText="1"/>
    </xf>
    <xf numFmtId="0" fontId="45" fillId="0" borderId="0" xfId="7" applyFont="1"/>
    <xf numFmtId="0" fontId="55" fillId="0" borderId="0" xfId="7" applyFont="1"/>
    <xf numFmtId="1" fontId="45" fillId="2" borderId="0" xfId="7" applyNumberFormat="1" applyFont="1" applyFill="1"/>
    <xf numFmtId="0" fontId="45" fillId="2" borderId="0" xfId="7" applyFont="1" applyFill="1"/>
    <xf numFmtId="0" fontId="46" fillId="0" borderId="0" xfId="7" applyFont="1"/>
    <xf numFmtId="0" fontId="48" fillId="0" borderId="0" xfId="7" applyFont="1"/>
    <xf numFmtId="0" fontId="42" fillId="0" borderId="0" xfId="7" applyFont="1"/>
    <xf numFmtId="0" fontId="44" fillId="0" borderId="0" xfId="7" applyFont="1" applyAlignment="1">
      <alignment horizontal="right"/>
    </xf>
    <xf numFmtId="0" fontId="50" fillId="0" borderId="0" xfId="7" applyFont="1"/>
    <xf numFmtId="0" fontId="56" fillId="0" borderId="0" xfId="7" applyFont="1"/>
    <xf numFmtId="1" fontId="40" fillId="0" borderId="0" xfId="7" applyNumberFormat="1"/>
    <xf numFmtId="0" fontId="16" fillId="0" borderId="5" xfId="0" applyFont="1" applyBorder="1" applyAlignment="1">
      <alignment horizontal="center" vertical="center" wrapText="1"/>
    </xf>
    <xf numFmtId="0" fontId="24" fillId="0" borderId="0" xfId="0" applyFont="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4" fillId="0" borderId="0" xfId="0" applyFont="1" applyAlignment="1">
      <alignment horizontal="left" vertical="center"/>
    </xf>
    <xf numFmtId="0" fontId="6" fillId="2" borderId="40"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38" xfId="0" applyFont="1" applyBorder="1" applyAlignment="1">
      <alignment horizontal="left" vertical="center"/>
    </xf>
    <xf numFmtId="0" fontId="16" fillId="2" borderId="39"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4" fillId="2" borderId="40"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4" fillId="2" borderId="41" xfId="0" applyFont="1" applyFill="1" applyBorder="1" applyAlignment="1" applyProtection="1">
      <alignment horizontal="left" vertical="center"/>
      <protection locked="0"/>
    </xf>
    <xf numFmtId="0" fontId="6" fillId="2" borderId="40"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41" xfId="0" applyFont="1" applyFill="1" applyBorder="1" applyAlignment="1" applyProtection="1">
      <alignment horizontal="left" vertical="center"/>
      <protection locked="0"/>
    </xf>
    <xf numFmtId="0" fontId="39"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2" fillId="0" borderId="0" xfId="0" applyFont="1" applyAlignment="1">
      <alignment horizontal="center" vertical="center" wrapText="1"/>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12" xfId="0" applyFont="1" applyBorder="1" applyAlignment="1">
      <alignment horizontal="center" vertical="center" wrapText="1"/>
    </xf>
    <xf numFmtId="0" fontId="8" fillId="0" borderId="56" xfId="0" applyFont="1" applyBorder="1" applyAlignment="1">
      <alignment horizontal="center" vertical="center" wrapText="1"/>
    </xf>
    <xf numFmtId="0" fontId="4" fillId="0" borderId="57" xfId="0" applyFont="1" applyBorder="1" applyAlignment="1">
      <alignment horizontal="left" vertical="center" wrapText="1" indent="1"/>
    </xf>
    <xf numFmtId="0" fontId="4" fillId="0" borderId="58" xfId="0" applyFont="1" applyBorder="1" applyAlignment="1">
      <alignment horizontal="left" vertical="center" wrapText="1" indent="1"/>
    </xf>
    <xf numFmtId="0" fontId="4" fillId="0" borderId="59" xfId="0" applyFont="1" applyBorder="1" applyAlignment="1">
      <alignment horizontal="left" vertical="center" wrapText="1" indent="1"/>
    </xf>
    <xf numFmtId="0" fontId="8" fillId="0" borderId="60" xfId="0" applyFont="1" applyBorder="1" applyAlignment="1">
      <alignment horizontal="center" vertical="center" wrapText="1"/>
    </xf>
    <xf numFmtId="0" fontId="7" fillId="2" borderId="40"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wrapText="1"/>
      <protection locked="0"/>
    </xf>
    <xf numFmtId="0" fontId="8" fillId="0" borderId="52" xfId="0" applyFont="1" applyBorder="1" applyAlignment="1">
      <alignment horizontal="center" vertical="center"/>
    </xf>
    <xf numFmtId="0" fontId="8" fillId="0" borderId="55" xfId="0" applyFont="1" applyBorder="1" applyAlignment="1">
      <alignment horizontal="center" vertical="center"/>
    </xf>
    <xf numFmtId="0" fontId="4" fillId="0" borderId="81" xfId="0" applyFont="1" applyBorder="1" applyAlignment="1">
      <alignment horizontal="left" vertical="center" wrapText="1" indent="1"/>
    </xf>
    <xf numFmtId="0" fontId="4" fillId="0" borderId="82" xfId="0" applyFont="1" applyBorder="1" applyAlignment="1">
      <alignment horizontal="left" vertical="center" wrapText="1" indent="1"/>
    </xf>
    <xf numFmtId="0" fontId="4" fillId="0" borderId="83" xfId="0" applyFont="1" applyBorder="1" applyAlignment="1">
      <alignment horizontal="left" vertical="center" wrapText="1" indent="1"/>
    </xf>
    <xf numFmtId="0" fontId="8" fillId="0" borderId="0" xfId="0" applyFont="1" applyAlignment="1">
      <alignment horizontal="left" vertical="center" wrapText="1"/>
    </xf>
    <xf numFmtId="0" fontId="47" fillId="0" borderId="90" xfId="7" applyFont="1" applyBorder="1" applyAlignment="1">
      <alignment horizontal="center" vertical="center" wrapText="1"/>
    </xf>
    <xf numFmtId="0" fontId="47" fillId="0" borderId="88" xfId="7" applyFont="1" applyBorder="1" applyAlignment="1">
      <alignment horizontal="center" vertical="center" wrapText="1"/>
    </xf>
    <xf numFmtId="0" fontId="50" fillId="2" borderId="73" xfId="7" applyFont="1" applyFill="1" applyBorder="1" applyAlignment="1" applyProtection="1">
      <alignment horizontal="center" vertical="center" wrapText="1"/>
      <protection locked="0"/>
    </xf>
    <xf numFmtId="0" fontId="50" fillId="0" borderId="73" xfId="7" applyFont="1" applyBorder="1" applyAlignment="1">
      <alignment horizontal="left" vertical="center" wrapText="1" indent="1"/>
    </xf>
    <xf numFmtId="0" fontId="47" fillId="0" borderId="60" xfId="7" applyFont="1" applyBorder="1" applyAlignment="1">
      <alignment horizontal="center" vertical="center" wrapText="1"/>
    </xf>
    <xf numFmtId="0" fontId="47" fillId="0" borderId="68" xfId="7" applyFont="1" applyBorder="1" applyAlignment="1">
      <alignment horizontal="center" vertical="center" wrapText="1"/>
    </xf>
    <xf numFmtId="1" fontId="50" fillId="2" borderId="30" xfId="7" applyNumberFormat="1" applyFont="1" applyFill="1" applyBorder="1" applyAlignment="1" applyProtection="1">
      <alignment horizontal="center" vertical="center" wrapText="1"/>
      <protection locked="0"/>
    </xf>
    <xf numFmtId="1" fontId="47" fillId="0" borderId="60" xfId="7" applyNumberFormat="1" applyFont="1" applyBorder="1" applyAlignment="1">
      <alignment horizontal="center" vertical="center" wrapText="1"/>
    </xf>
    <xf numFmtId="1" fontId="47" fillId="0" borderId="68" xfId="7" applyNumberFormat="1" applyFont="1" applyBorder="1" applyAlignment="1">
      <alignment horizontal="center" vertical="center" wrapText="1"/>
    </xf>
    <xf numFmtId="0" fontId="46" fillId="0" borderId="40" xfId="7" applyFont="1" applyBorder="1" applyAlignment="1">
      <alignment horizontal="right" vertical="center" wrapText="1"/>
    </xf>
    <xf numFmtId="0" fontId="46" fillId="0" borderId="37" xfId="7" applyFont="1" applyBorder="1" applyAlignment="1">
      <alignment horizontal="right" vertical="center" wrapText="1"/>
    </xf>
    <xf numFmtId="0" fontId="46" fillId="0" borderId="41" xfId="7" applyFont="1" applyBorder="1" applyAlignment="1">
      <alignment horizontal="right" vertical="center" wrapText="1"/>
    </xf>
    <xf numFmtId="0" fontId="47" fillId="0" borderId="91" xfId="7" applyFont="1" applyBorder="1" applyAlignment="1">
      <alignment horizontal="center" vertical="center" wrapText="1"/>
    </xf>
    <xf numFmtId="0" fontId="47" fillId="0" borderId="89" xfId="7" applyFont="1" applyBorder="1" applyAlignment="1">
      <alignment horizontal="center" vertical="center" wrapText="1"/>
    </xf>
    <xf numFmtId="0" fontId="50" fillId="0" borderId="50" xfId="7" applyFont="1" applyBorder="1" applyAlignment="1">
      <alignment horizontal="center" vertical="center" wrapText="1"/>
    </xf>
    <xf numFmtId="0" fontId="50" fillId="0" borderId="51" xfId="7" applyFont="1" applyBorder="1" applyAlignment="1">
      <alignment horizontal="center" vertical="center" wrapText="1"/>
    </xf>
    <xf numFmtId="0" fontId="50" fillId="0" borderId="52" xfId="7" applyFont="1" applyBorder="1" applyAlignment="1">
      <alignment horizontal="center" vertical="center" wrapText="1"/>
    </xf>
    <xf numFmtId="0" fontId="50" fillId="0" borderId="53" xfId="7" applyFont="1" applyBorder="1" applyAlignment="1">
      <alignment horizontal="center" vertical="center" wrapText="1"/>
    </xf>
    <xf numFmtId="0" fontId="50" fillId="0" borderId="54" xfId="7" applyFont="1" applyBorder="1" applyAlignment="1">
      <alignment horizontal="center" vertical="center" wrapText="1"/>
    </xf>
    <xf numFmtId="0" fontId="50" fillId="0" borderId="55" xfId="7" applyFont="1" applyBorder="1" applyAlignment="1">
      <alignment horizontal="center" vertical="center" wrapText="1"/>
    </xf>
    <xf numFmtId="0" fontId="47" fillId="0" borderId="52" xfId="7" applyFont="1" applyBorder="1" applyAlignment="1">
      <alignment horizontal="center" vertical="center" wrapText="1"/>
    </xf>
    <xf numFmtId="0" fontId="47" fillId="0" borderId="55" xfId="7" applyFont="1" applyBorder="1" applyAlignment="1">
      <alignment horizontal="center" vertical="center" wrapText="1"/>
    </xf>
    <xf numFmtId="0" fontId="50" fillId="2" borderId="63" xfId="7" applyFont="1" applyFill="1" applyBorder="1" applyAlignment="1" applyProtection="1">
      <alignment horizontal="center" vertical="center" wrapText="1"/>
      <protection locked="0"/>
    </xf>
    <xf numFmtId="0" fontId="50" fillId="0" borderId="63" xfId="7" applyFont="1" applyBorder="1" applyAlignment="1">
      <alignment horizontal="left" vertical="center" wrapText="1" indent="1"/>
    </xf>
    <xf numFmtId="0" fontId="50" fillId="0" borderId="30" xfId="7" applyFont="1" applyBorder="1" applyAlignment="1">
      <alignment horizontal="left" vertical="center" wrapText="1" indent="1"/>
    </xf>
    <xf numFmtId="0" fontId="47" fillId="0" borderId="0" xfId="7" applyFont="1" applyAlignment="1">
      <alignment horizontal="left" vertical="center" wrapText="1"/>
    </xf>
    <xf numFmtId="0" fontId="50" fillId="2" borderId="30" xfId="7" applyFont="1" applyFill="1" applyBorder="1" applyAlignment="1" applyProtection="1">
      <alignment horizontal="center" vertical="center" wrapText="1"/>
      <protection locked="0"/>
    </xf>
    <xf numFmtId="0" fontId="54" fillId="0" borderId="40" xfId="7" applyFont="1" applyBorder="1" applyAlignment="1">
      <alignment horizontal="right" vertical="center" wrapText="1"/>
    </xf>
    <xf numFmtId="0" fontId="54" fillId="0" borderId="37" xfId="7" applyFont="1" applyBorder="1" applyAlignment="1">
      <alignment horizontal="right" vertical="center" wrapText="1"/>
    </xf>
    <xf numFmtId="0" fontId="54" fillId="0" borderId="41" xfId="7" applyFont="1" applyBorder="1" applyAlignment="1">
      <alignment horizontal="right" vertical="center" wrapText="1"/>
    </xf>
    <xf numFmtId="0" fontId="42" fillId="0" borderId="35" xfId="7" applyFont="1" applyBorder="1" applyAlignment="1">
      <alignment horizontal="center" vertical="center" textRotation="90"/>
    </xf>
    <xf numFmtId="0" fontId="50" fillId="0" borderId="50" xfId="7" applyFont="1" applyBorder="1" applyAlignment="1">
      <alignment horizontal="center" vertical="center"/>
    </xf>
    <xf numFmtId="0" fontId="50" fillId="0" borderId="51" xfId="7" applyFont="1" applyBorder="1" applyAlignment="1">
      <alignment horizontal="center" vertical="center"/>
    </xf>
    <xf numFmtId="0" fontId="50" fillId="0" borderId="52" xfId="7" applyFont="1" applyBorder="1" applyAlignment="1">
      <alignment horizontal="center" vertical="center"/>
    </xf>
    <xf numFmtId="0" fontId="50" fillId="0" borderId="53" xfId="7" applyFont="1" applyBorder="1" applyAlignment="1">
      <alignment horizontal="center" vertical="center"/>
    </xf>
    <xf numFmtId="0" fontId="50" fillId="0" borderId="54" xfId="7" applyFont="1" applyBorder="1" applyAlignment="1">
      <alignment horizontal="center" vertical="center"/>
    </xf>
    <xf numFmtId="0" fontId="50" fillId="0" borderId="55" xfId="7" applyFont="1" applyBorder="1" applyAlignment="1">
      <alignment horizontal="center" vertical="center"/>
    </xf>
    <xf numFmtId="0" fontId="13" fillId="0" borderId="0" xfId="7" applyFont="1" applyAlignment="1">
      <alignment horizontal="center" vertical="center"/>
    </xf>
    <xf numFmtId="0" fontId="46" fillId="0" borderId="37" xfId="7" applyFont="1" applyBorder="1" applyAlignment="1">
      <alignment horizontal="left"/>
    </xf>
    <xf numFmtId="1" fontId="42" fillId="2" borderId="0" xfId="7" applyNumberFormat="1" applyFont="1" applyFill="1" applyAlignment="1">
      <alignment horizontal="center"/>
    </xf>
    <xf numFmtId="0" fontId="48" fillId="0" borderId="0" xfId="7" applyFont="1" applyAlignment="1">
      <alignment horizontal="center" wrapText="1"/>
    </xf>
    <xf numFmtId="0" fontId="46" fillId="0" borderId="94" xfId="7" applyFont="1" applyBorder="1" applyAlignment="1">
      <alignment horizontal="left"/>
    </xf>
    <xf numFmtId="0" fontId="46" fillId="0" borderId="0" xfId="7" applyFont="1" applyAlignment="1">
      <alignment horizontal="left"/>
    </xf>
    <xf numFmtId="0" fontId="42" fillId="0" borderId="35" xfId="7" applyFont="1" applyBorder="1" applyAlignment="1">
      <alignment horizontal="center" vertical="center" textRotation="90" shrinkToFit="1"/>
    </xf>
    <xf numFmtId="0" fontId="40" fillId="0" borderId="35" xfId="7" applyBorder="1" applyAlignment="1">
      <alignment vertical="center"/>
    </xf>
    <xf numFmtId="0" fontId="40" fillId="0" borderId="86" xfId="7" applyBorder="1" applyAlignment="1">
      <alignment vertical="center"/>
    </xf>
    <xf numFmtId="0" fontId="50" fillId="0" borderId="76" xfId="7" applyFont="1" applyBorder="1" applyAlignment="1">
      <alignment horizontal="left" vertical="center" wrapText="1" indent="1"/>
    </xf>
    <xf numFmtId="0" fontId="50" fillId="2" borderId="76" xfId="7" applyFont="1" applyFill="1" applyBorder="1" applyAlignment="1" applyProtection="1">
      <alignment horizontal="center" vertical="center" wrapText="1"/>
      <protection locked="0"/>
    </xf>
    <xf numFmtId="0" fontId="3" fillId="2" borderId="40" xfId="7" applyFont="1" applyFill="1" applyBorder="1" applyAlignment="1" applyProtection="1">
      <alignment horizontal="left" vertical="center"/>
      <protection locked="0"/>
    </xf>
    <xf numFmtId="0" fontId="3" fillId="2" borderId="37" xfId="7" applyFont="1" applyFill="1" applyBorder="1" applyAlignment="1" applyProtection="1">
      <alignment horizontal="left" vertical="center"/>
      <protection locked="0"/>
    </xf>
    <xf numFmtId="0" fontId="3" fillId="2" borderId="41" xfId="7" applyFont="1" applyFill="1" applyBorder="1" applyAlignment="1" applyProtection="1">
      <alignment horizontal="left" vertical="center"/>
      <protection locked="0"/>
    </xf>
    <xf numFmtId="0" fontId="57" fillId="0" borderId="0" xfId="7" applyFont="1" applyAlignment="1">
      <alignment horizontal="center" vertical="center"/>
    </xf>
    <xf numFmtId="0" fontId="10" fillId="0" borderId="0" xfId="7" applyFont="1" applyAlignment="1">
      <alignment horizontal="center" vertical="center"/>
    </xf>
    <xf numFmtId="0" fontId="46" fillId="2" borderId="0" xfId="7" applyFont="1" applyFill="1" applyAlignment="1" applyProtection="1">
      <alignment horizontal="center" wrapText="1"/>
      <protection locked="0"/>
    </xf>
    <xf numFmtId="49" fontId="6" fillId="2" borderId="30"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26" xfId="3" applyNumberFormat="1" applyFont="1" applyFill="1" applyBorder="1" applyAlignment="1" applyProtection="1">
      <alignment horizontal="center" vertical="center"/>
      <protection locked="0"/>
    </xf>
    <xf numFmtId="49" fontId="6" fillId="0" borderId="30" xfId="3" applyNumberFormat="1" applyFont="1" applyBorder="1" applyAlignment="1" applyProtection="1">
      <alignment horizontal="center" vertical="center"/>
      <protection locked="0"/>
    </xf>
    <xf numFmtId="49" fontId="6" fillId="0" borderId="63" xfId="3" applyNumberFormat="1" applyFont="1" applyBorder="1" applyAlignment="1" applyProtection="1">
      <alignment horizontal="center" vertical="center"/>
      <protection locked="0"/>
    </xf>
    <xf numFmtId="0" fontId="33" fillId="2" borderId="40" xfId="3" applyFont="1" applyFill="1" applyBorder="1" applyAlignment="1" applyProtection="1">
      <alignment horizontal="left" vertical="center" wrapText="1"/>
      <protection locked="0"/>
    </xf>
    <xf numFmtId="0" fontId="33" fillId="2" borderId="37" xfId="3" applyFont="1" applyFill="1" applyBorder="1" applyAlignment="1" applyProtection="1">
      <alignment horizontal="left" vertical="center" wrapText="1"/>
      <protection locked="0"/>
    </xf>
    <xf numFmtId="0" fontId="33" fillId="2" borderId="41" xfId="3" applyFont="1" applyFill="1" applyBorder="1" applyAlignment="1" applyProtection="1">
      <alignment horizontal="left" vertical="center" wrapText="1"/>
      <protection locked="0"/>
    </xf>
    <xf numFmtId="0" fontId="41"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3" fillId="0" borderId="0" xfId="3" applyFont="1" applyAlignment="1">
      <alignment horizontal="left" vertical="center" wrapText="1"/>
    </xf>
    <xf numFmtId="0" fontId="3" fillId="0" borderId="0" xfId="3" applyFont="1" applyAlignment="1">
      <alignment horizontal="center" vertical="center" wrapText="1"/>
    </xf>
    <xf numFmtId="0" fontId="9" fillId="0" borderId="15"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6" xfId="3" applyFont="1" applyBorder="1" applyAlignment="1">
      <alignment horizontal="center" vertical="center" wrapText="1"/>
    </xf>
    <xf numFmtId="49" fontId="6" fillId="2" borderId="71"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2" borderId="73"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horizontal="center" vertical="center"/>
      <protection locked="0"/>
    </xf>
    <xf numFmtId="0" fontId="5" fillId="0" borderId="62" xfId="3" applyFont="1" applyBorder="1" applyAlignment="1">
      <alignment horizontal="center" vertical="center"/>
    </xf>
    <xf numFmtId="0" fontId="5" fillId="0" borderId="18" xfId="3" applyFont="1" applyBorder="1" applyAlignment="1">
      <alignment horizontal="center" vertical="center"/>
    </xf>
    <xf numFmtId="49" fontId="6" fillId="0" borderId="63" xfId="3" applyNumberFormat="1" applyFont="1" applyBorder="1" applyAlignment="1" applyProtection="1">
      <alignment vertical="center"/>
      <protection locked="0"/>
    </xf>
    <xf numFmtId="49" fontId="6" fillId="0" borderId="73" xfId="3" applyNumberFormat="1" applyFont="1" applyBorder="1" applyAlignment="1" applyProtection="1">
      <alignment vertical="center"/>
      <protection locked="0"/>
    </xf>
    <xf numFmtId="49" fontId="6" fillId="0" borderId="64" xfId="3" applyNumberFormat="1" applyFont="1" applyBorder="1" applyAlignment="1" applyProtection="1">
      <alignment vertical="center"/>
      <protection locked="0"/>
    </xf>
    <xf numFmtId="49" fontId="6" fillId="0" borderId="61" xfId="3" applyNumberFormat="1" applyFont="1" applyBorder="1" applyAlignment="1" applyProtection="1">
      <alignment vertical="center"/>
      <protection locked="0"/>
    </xf>
    <xf numFmtId="49" fontId="6" fillId="0" borderId="19"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0" fontId="7" fillId="0" borderId="28"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0" fontId="5" fillId="0" borderId="0" xfId="3" applyFont="1" applyAlignment="1">
      <alignment horizontal="center" vertical="center" wrapText="1"/>
    </xf>
    <xf numFmtId="0" fontId="3" fillId="0" borderId="0" xfId="3" applyFont="1" applyAlignment="1">
      <alignment horizontal="left" vertical="center" wrapText="1"/>
    </xf>
    <xf numFmtId="0" fontId="5" fillId="0" borderId="20" xfId="3" applyFont="1" applyBorder="1" applyAlignment="1">
      <alignment horizontal="center" vertical="center"/>
    </xf>
    <xf numFmtId="49" fontId="6" fillId="0" borderId="21" xfId="3" applyNumberFormat="1" applyFont="1" applyBorder="1" applyAlignment="1" applyProtection="1">
      <alignment vertical="center"/>
      <protection locked="0"/>
    </xf>
    <xf numFmtId="49" fontId="6" fillId="0" borderId="26" xfId="3" applyNumberFormat="1" applyFont="1" applyBorder="1" applyAlignment="1" applyProtection="1">
      <alignment horizontal="center" vertical="center"/>
      <protection locked="0"/>
    </xf>
    <xf numFmtId="49" fontId="6" fillId="0" borderId="76" xfId="3" applyNumberFormat="1" applyFont="1" applyBorder="1" applyAlignment="1" applyProtection="1">
      <alignment horizontal="center" vertical="center"/>
      <protection locked="0"/>
    </xf>
    <xf numFmtId="0" fontId="18" fillId="0" borderId="0" xfId="7" applyFont="1" applyAlignment="1">
      <alignment horizontal="center" vertical="center"/>
    </xf>
    <xf numFmtId="0" fontId="6" fillId="0" borderId="0" xfId="3" applyFont="1" applyAlignment="1">
      <alignment horizontal="center" vertical="top" wrapText="1"/>
    </xf>
    <xf numFmtId="0" fontId="7" fillId="0" borderId="28" xfId="7" applyFont="1" applyBorder="1" applyAlignment="1">
      <alignment horizontal="left" vertical="center" wrapText="1"/>
    </xf>
    <xf numFmtId="0" fontId="7" fillId="0" borderId="0" xfId="7" applyFont="1" applyAlignment="1">
      <alignment horizontal="left" vertical="center" wrapText="1"/>
    </xf>
    <xf numFmtId="0" fontId="3" fillId="0" borderId="0" xfId="7" applyFont="1" applyAlignment="1">
      <alignment horizontal="justify" vertical="center" wrapText="1"/>
    </xf>
    <xf numFmtId="0" fontId="5" fillId="2" borderId="0" xfId="7" applyFont="1" applyFill="1" applyAlignment="1" applyProtection="1">
      <alignment horizont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406400</xdr:colOff>
      <xdr:row>0</xdr:row>
      <xdr:rowOff>101600</xdr:rowOff>
    </xdr:from>
    <xdr:to>
      <xdr:col>12</xdr:col>
      <xdr:colOff>1964265</xdr:colOff>
      <xdr:row>0</xdr:row>
      <xdr:rowOff>592665</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7153467" y="101600"/>
          <a:ext cx="1557865" cy="491065"/>
        </a:xfrm>
        <a:prstGeom prst="rect">
          <a:avLst/>
        </a:prstGeom>
      </xdr:spPr>
    </xdr:pic>
    <xdr:clientData/>
  </xdr:twoCellAnchor>
  <xdr:twoCellAnchor editAs="oneCell">
    <xdr:from>
      <xdr:col>0</xdr:col>
      <xdr:colOff>169334</xdr:colOff>
      <xdr:row>0</xdr:row>
      <xdr:rowOff>118534</xdr:rowOff>
    </xdr:from>
    <xdr:to>
      <xdr:col>1</xdr:col>
      <xdr:colOff>524933</xdr:colOff>
      <xdr:row>1</xdr:row>
      <xdr:rowOff>220134</xdr:rowOff>
    </xdr:to>
    <xdr:pic>
      <xdr:nvPicPr>
        <xdr:cNvPr id="2" name="Picture 4">
          <a:extLst>
            <a:ext uri="{FF2B5EF4-FFF2-40B4-BE49-F238E27FC236}">
              <a16:creationId xmlns:a16="http://schemas.microsoft.com/office/drawing/2014/main" id="{AFE1A02E-80BD-C47B-43E2-358A4D20B9AC}"/>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9334" y="118534"/>
          <a:ext cx="643466" cy="7450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50800</xdr:colOff>
      <xdr:row>0</xdr:row>
      <xdr:rowOff>101600</xdr:rowOff>
    </xdr:from>
    <xdr:to>
      <xdr:col>2</xdr:col>
      <xdr:colOff>241300</xdr:colOff>
      <xdr:row>1</xdr:row>
      <xdr:rowOff>203199</xdr:rowOff>
    </xdr:to>
    <xdr:pic>
      <xdr:nvPicPr>
        <xdr:cNvPr id="2" name="Picture 4">
          <a:extLst>
            <a:ext uri="{FF2B5EF4-FFF2-40B4-BE49-F238E27FC236}">
              <a16:creationId xmlns:a16="http://schemas.microsoft.com/office/drawing/2014/main" id="{61D1E02B-5126-8E45-8493-45187907672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101600"/>
          <a:ext cx="482600" cy="584199"/>
        </a:xfrm>
        <a:prstGeom prst="rect">
          <a:avLst/>
        </a:prstGeom>
        <a:noFill/>
        <a:ln>
          <a:noFill/>
        </a:ln>
      </xdr:spPr>
    </xdr:pic>
    <xdr:clientData/>
  </xdr:twoCellAnchor>
  <xdr:twoCellAnchor editAs="oneCell">
    <xdr:from>
      <xdr:col>12</xdr:col>
      <xdr:colOff>774701</xdr:colOff>
      <xdr:row>0</xdr:row>
      <xdr:rowOff>88901</xdr:rowOff>
    </xdr:from>
    <xdr:to>
      <xdr:col>12</xdr:col>
      <xdr:colOff>1993900</xdr:colOff>
      <xdr:row>1</xdr:row>
      <xdr:rowOff>63500</xdr:rowOff>
    </xdr:to>
    <xdr:pic>
      <xdr:nvPicPr>
        <xdr:cNvPr id="3" name="Obrázek 2" descr="Obsah obrázku kreslení, jídlo&#10;&#10;Popis byl vytvořen automaticky">
          <a:extLst>
            <a:ext uri="{FF2B5EF4-FFF2-40B4-BE49-F238E27FC236}">
              <a16:creationId xmlns:a16="http://schemas.microsoft.com/office/drawing/2014/main" id="{37802814-5FBC-3244-AD66-B4D36A09752F}"/>
            </a:ext>
          </a:extLst>
        </xdr:cNvPr>
        <xdr:cNvPicPr/>
      </xdr:nvPicPr>
      <xdr:blipFill>
        <a:blip xmlns:r="http://schemas.openxmlformats.org/officeDocument/2006/relationships" r:embed="rId2"/>
        <a:stretch>
          <a:fillRect/>
        </a:stretch>
      </xdr:blipFill>
      <xdr:spPr>
        <a:xfrm>
          <a:off x="15582901" y="88901"/>
          <a:ext cx="1219199" cy="4571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72571</xdr:colOff>
      <xdr:row>0</xdr:row>
      <xdr:rowOff>36286</xdr:rowOff>
    </xdr:from>
    <xdr:to>
      <xdr:col>10</xdr:col>
      <xdr:colOff>1630436</xdr:colOff>
      <xdr:row>1</xdr:row>
      <xdr:rowOff>128208</xdr:rowOff>
    </xdr:to>
    <xdr:pic>
      <xdr:nvPicPr>
        <xdr:cNvPr id="3" name="Obrázek 2" descr="Obsah obrázku kreslení, jídlo&#10;&#10;Popis byl vytvořen automaticky">
          <a:extLst>
            <a:ext uri="{FF2B5EF4-FFF2-40B4-BE49-F238E27FC236}">
              <a16:creationId xmlns:a16="http://schemas.microsoft.com/office/drawing/2014/main" id="{6EC45986-8506-9A48-9E33-66BBDB8DCF26}"/>
            </a:ext>
          </a:extLst>
        </xdr:cNvPr>
        <xdr:cNvPicPr/>
      </xdr:nvPicPr>
      <xdr:blipFill>
        <a:blip xmlns:r="http://schemas.openxmlformats.org/officeDocument/2006/relationships" r:embed="rId1"/>
        <a:stretch>
          <a:fillRect/>
        </a:stretch>
      </xdr:blipFill>
      <xdr:spPr>
        <a:xfrm>
          <a:off x="14423571" y="36286"/>
          <a:ext cx="1557865" cy="491065"/>
        </a:xfrm>
        <a:prstGeom prst="rect">
          <a:avLst/>
        </a:prstGeom>
      </xdr:spPr>
    </xdr:pic>
    <xdr:clientData/>
  </xdr:twoCellAnchor>
  <xdr:twoCellAnchor editAs="oneCell">
    <xdr:from>
      <xdr:col>0</xdr:col>
      <xdr:colOff>181428</xdr:colOff>
      <xdr:row>0</xdr:row>
      <xdr:rowOff>108857</xdr:rowOff>
    </xdr:from>
    <xdr:to>
      <xdr:col>1</xdr:col>
      <xdr:colOff>526142</xdr:colOff>
      <xdr:row>1</xdr:row>
      <xdr:rowOff>381000</xdr:rowOff>
    </xdr:to>
    <xdr:pic>
      <xdr:nvPicPr>
        <xdr:cNvPr id="2" name="Picture 4">
          <a:extLst>
            <a:ext uri="{FF2B5EF4-FFF2-40B4-BE49-F238E27FC236}">
              <a16:creationId xmlns:a16="http://schemas.microsoft.com/office/drawing/2014/main" id="{6307E359-57DC-8186-7AAA-00B80B3ED5F1}"/>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1428" y="108857"/>
          <a:ext cx="598714" cy="67128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2159000</xdr:colOff>
      <xdr:row>0</xdr:row>
      <xdr:rowOff>54429</xdr:rowOff>
    </xdr:from>
    <xdr:to>
      <xdr:col>6</xdr:col>
      <xdr:colOff>3476</xdr:colOff>
      <xdr:row>1</xdr:row>
      <xdr:rowOff>146351</xdr:rowOff>
    </xdr:to>
    <xdr:pic>
      <xdr:nvPicPr>
        <xdr:cNvPr id="3" name="Obrázek 2" descr="Obsah obrázku kreslení, jídlo&#10;&#10;Popis byl vytvořen automaticky">
          <a:extLst>
            <a:ext uri="{FF2B5EF4-FFF2-40B4-BE49-F238E27FC236}">
              <a16:creationId xmlns:a16="http://schemas.microsoft.com/office/drawing/2014/main" id="{CF1A2953-A60A-4C49-9F88-B043911ED7FD}"/>
            </a:ext>
          </a:extLst>
        </xdr:cNvPr>
        <xdr:cNvPicPr/>
      </xdr:nvPicPr>
      <xdr:blipFill>
        <a:blip xmlns:r="http://schemas.openxmlformats.org/officeDocument/2006/relationships" r:embed="rId1"/>
        <a:stretch>
          <a:fillRect/>
        </a:stretch>
      </xdr:blipFill>
      <xdr:spPr>
        <a:xfrm>
          <a:off x="17925143" y="54429"/>
          <a:ext cx="1557865" cy="491065"/>
        </a:xfrm>
        <a:prstGeom prst="rect">
          <a:avLst/>
        </a:prstGeom>
      </xdr:spPr>
    </xdr:pic>
    <xdr:clientData/>
  </xdr:twoCellAnchor>
  <xdr:twoCellAnchor editAs="oneCell">
    <xdr:from>
      <xdr:col>0</xdr:col>
      <xdr:colOff>108857</xdr:colOff>
      <xdr:row>0</xdr:row>
      <xdr:rowOff>90714</xdr:rowOff>
    </xdr:from>
    <xdr:to>
      <xdr:col>1</xdr:col>
      <xdr:colOff>326572</xdr:colOff>
      <xdr:row>2</xdr:row>
      <xdr:rowOff>54428</xdr:rowOff>
    </xdr:to>
    <xdr:pic>
      <xdr:nvPicPr>
        <xdr:cNvPr id="4" name="Picture 4">
          <a:extLst>
            <a:ext uri="{FF2B5EF4-FFF2-40B4-BE49-F238E27FC236}">
              <a16:creationId xmlns:a16="http://schemas.microsoft.com/office/drawing/2014/main" id="{14F473CD-CC7B-F73A-17F9-BEC5EA376337}"/>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857" y="90714"/>
          <a:ext cx="671286" cy="7620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slu&#382;by/&#218;M&#268;%20jih%20-%20Komplexn&#237;%20&#250;dr&#382;ba%20chodn&#237;k&#367;/01%20p&#345;&#237;prava/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rtinsimek/MEGA/PR&#193;CE/slu&#382;by/&#218;M&#268;%20jih%20-%20Komplexn&#237;%20&#250;dr&#382;ba%20chodn&#237;k&#367;/01%20p&#345;&#237;prava/file/E/Rajhrad/Vodovod%20&#345;ad%20II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73"/>
  <sheetViews>
    <sheetView zoomScale="75" zoomScaleNormal="75" workbookViewId="0">
      <selection activeCell="B6" activeCellId="3" sqref="M61 M56 B63:D63 B6:M6"/>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87" t="s">
        <v>87</v>
      </c>
      <c r="B1" s="187"/>
      <c r="C1" s="187"/>
      <c r="D1" s="187"/>
      <c r="E1" s="187"/>
      <c r="F1" s="187"/>
      <c r="G1" s="187"/>
      <c r="H1" s="187"/>
      <c r="I1" s="187"/>
      <c r="J1" s="187"/>
      <c r="K1" s="187"/>
      <c r="L1" s="187"/>
      <c r="M1" s="187"/>
    </row>
    <row r="2" spans="1:22" ht="39" customHeight="1">
      <c r="A2" s="189" t="s">
        <v>9</v>
      </c>
      <c r="B2" s="189"/>
      <c r="C2" s="189"/>
      <c r="D2" s="189"/>
      <c r="E2" s="189"/>
      <c r="F2" s="189"/>
      <c r="G2" s="189"/>
      <c r="H2" s="189"/>
      <c r="I2" s="189"/>
      <c r="J2" s="189"/>
      <c r="K2" s="189"/>
      <c r="L2" s="189"/>
      <c r="M2" s="189"/>
    </row>
    <row r="3" spans="1:22" s="4" customFormat="1" ht="32" customHeight="1">
      <c r="A3" s="188" t="s">
        <v>0</v>
      </c>
      <c r="B3" s="188"/>
      <c r="C3" s="188"/>
      <c r="D3" s="188"/>
      <c r="E3" s="188"/>
      <c r="F3" s="188"/>
      <c r="G3" s="188"/>
      <c r="H3" s="188"/>
      <c r="I3" s="188"/>
      <c r="J3" s="188"/>
      <c r="K3" s="188"/>
      <c r="L3" s="188"/>
      <c r="M3" s="188"/>
      <c r="V3" s="14" t="s">
        <v>7</v>
      </c>
    </row>
    <row r="4" spans="1:22" s="48" customFormat="1" ht="35" customHeight="1">
      <c r="A4" s="186" t="s">
        <v>66</v>
      </c>
      <c r="B4" s="186"/>
      <c r="C4" s="186"/>
      <c r="D4" s="186"/>
      <c r="E4" s="186"/>
      <c r="F4" s="186"/>
      <c r="G4" s="186"/>
      <c r="H4" s="186"/>
      <c r="I4" s="186"/>
      <c r="J4" s="186"/>
      <c r="K4" s="186"/>
      <c r="L4" s="186"/>
      <c r="M4" s="186"/>
      <c r="V4" s="49"/>
    </row>
    <row r="5" spans="1:22" s="4" customFormat="1" ht="25.5" customHeight="1" thickBot="1">
      <c r="A5" s="27" t="s">
        <v>40</v>
      </c>
    </row>
    <row r="6" spans="1:22" s="4" customFormat="1" ht="39" customHeight="1" thickBot="1">
      <c r="B6" s="180" t="s">
        <v>40</v>
      </c>
      <c r="C6" s="181"/>
      <c r="D6" s="181"/>
      <c r="E6" s="181"/>
      <c r="F6" s="181"/>
      <c r="G6" s="181"/>
      <c r="H6" s="181"/>
      <c r="I6" s="181"/>
      <c r="J6" s="181"/>
      <c r="K6" s="181"/>
      <c r="L6" s="181"/>
      <c r="M6" s="182"/>
    </row>
    <row r="7" spans="1:22" s="4" customFormat="1" ht="25.5" customHeight="1" thickBot="1">
      <c r="A7" s="27" t="s">
        <v>41</v>
      </c>
    </row>
    <row r="8" spans="1:22" s="4" customFormat="1" ht="35" customHeight="1" thickBot="1">
      <c r="B8" s="183"/>
      <c r="C8" s="184"/>
      <c r="D8" s="184"/>
      <c r="E8" s="184"/>
      <c r="F8" s="184"/>
      <c r="G8" s="184"/>
      <c r="H8" s="184"/>
      <c r="I8" s="184"/>
      <c r="J8" s="184"/>
      <c r="K8" s="184"/>
      <c r="L8" s="184"/>
      <c r="M8" s="185"/>
    </row>
    <row r="9" spans="1:22" s="4" customFormat="1" ht="25.5" customHeight="1" thickBot="1">
      <c r="A9" s="27" t="s">
        <v>73</v>
      </c>
    </row>
    <row r="10" spans="1:22" s="4" customFormat="1" ht="35" customHeight="1" thickBot="1">
      <c r="B10" s="183"/>
      <c r="C10" s="184"/>
      <c r="D10" s="184"/>
      <c r="E10" s="184"/>
      <c r="F10" s="184"/>
      <c r="G10" s="184"/>
      <c r="H10" s="184"/>
      <c r="I10" s="184"/>
      <c r="J10" s="184"/>
      <c r="K10" s="184"/>
      <c r="L10" s="184"/>
      <c r="M10" s="185"/>
    </row>
    <row r="11" spans="1:22" s="4" customFormat="1" ht="25.5" customHeight="1" thickBot="1">
      <c r="A11" s="27" t="s">
        <v>72</v>
      </c>
    </row>
    <row r="12" spans="1:22" s="4" customFormat="1" ht="35" customHeight="1" thickBot="1">
      <c r="B12" s="183"/>
      <c r="C12" s="184"/>
      <c r="D12" s="184"/>
      <c r="E12" s="184"/>
      <c r="F12" s="184"/>
      <c r="G12" s="184"/>
      <c r="H12" s="184"/>
      <c r="I12" s="184"/>
      <c r="J12" s="184"/>
      <c r="K12" s="184"/>
      <c r="L12" s="184"/>
      <c r="M12" s="185"/>
    </row>
    <row r="13" spans="1:22" s="17" customFormat="1" ht="25.5" customHeight="1" thickBot="1">
      <c r="A13" s="27" t="s">
        <v>42</v>
      </c>
      <c r="F13" s="27" t="s">
        <v>75</v>
      </c>
      <c r="G13" s="27"/>
      <c r="I13" s="27" t="s">
        <v>60</v>
      </c>
      <c r="K13" s="27" t="s">
        <v>74</v>
      </c>
    </row>
    <row r="14" spans="1:22" s="4" customFormat="1" ht="35" customHeight="1" thickBot="1">
      <c r="B14" s="167"/>
      <c r="C14" s="168"/>
      <c r="D14" s="169"/>
      <c r="E14" s="37"/>
      <c r="F14" s="167"/>
      <c r="G14" s="169"/>
      <c r="H14" s="5"/>
      <c r="I14" s="53"/>
      <c r="J14" s="37"/>
      <c r="K14" s="167"/>
      <c r="L14" s="168"/>
      <c r="M14" s="169"/>
    </row>
    <row r="15" spans="1:22" s="17" customFormat="1" ht="25.5" customHeight="1" thickBot="1">
      <c r="A15" s="27" t="s">
        <v>43</v>
      </c>
    </row>
    <row r="16" spans="1:22" s="4" customFormat="1" ht="35" customHeight="1" thickBot="1">
      <c r="B16" s="167"/>
      <c r="C16" s="168"/>
      <c r="D16" s="168"/>
      <c r="E16" s="168"/>
      <c r="F16" s="168"/>
      <c r="G16" s="168"/>
      <c r="H16" s="168"/>
      <c r="I16" s="168"/>
      <c r="J16" s="168"/>
      <c r="K16" s="168"/>
      <c r="L16" s="168"/>
      <c r="M16" s="169"/>
    </row>
    <row r="17" spans="1:22" s="17" customFormat="1" ht="25.5" customHeight="1" thickBot="1">
      <c r="A17" s="27" t="s">
        <v>44</v>
      </c>
    </row>
    <row r="18" spans="1:22" s="4" customFormat="1" ht="35" customHeight="1" thickBot="1">
      <c r="B18" s="183"/>
      <c r="C18" s="184"/>
      <c r="D18" s="184"/>
      <c r="E18" s="184"/>
      <c r="F18" s="184"/>
      <c r="G18" s="184"/>
      <c r="H18" s="184"/>
      <c r="I18" s="184"/>
      <c r="J18" s="184"/>
      <c r="K18" s="184"/>
      <c r="L18" s="184"/>
      <c r="M18" s="185"/>
    </row>
    <row r="19" spans="1:22" s="4" customFormat="1" ht="19" customHeight="1">
      <c r="A19" s="166" t="s">
        <v>30</v>
      </c>
      <c r="B19" s="166"/>
      <c r="C19" s="166"/>
      <c r="D19" s="166"/>
      <c r="E19" s="166"/>
      <c r="F19" s="41"/>
      <c r="G19" s="41"/>
      <c r="H19" s="41"/>
      <c r="I19" s="41"/>
      <c r="J19" s="41"/>
      <c r="K19" s="41"/>
      <c r="L19" s="41"/>
      <c r="M19" s="41"/>
    </row>
    <row r="20" spans="1:22" s="17" customFormat="1" ht="25.5" customHeight="1" thickBot="1">
      <c r="A20" s="27" t="s">
        <v>45</v>
      </c>
      <c r="F20" s="27" t="s">
        <v>46</v>
      </c>
      <c r="K20" s="27" t="s">
        <v>47</v>
      </c>
    </row>
    <row r="21" spans="1:22" s="4" customFormat="1" ht="35" customHeight="1" thickBot="1">
      <c r="B21" s="167"/>
      <c r="C21" s="168"/>
      <c r="D21" s="169"/>
      <c r="E21" s="5"/>
      <c r="F21" s="167"/>
      <c r="G21" s="168"/>
      <c r="H21" s="168"/>
      <c r="I21" s="169"/>
      <c r="J21" s="37"/>
      <c r="K21" s="167"/>
      <c r="L21" s="168"/>
      <c r="M21" s="169"/>
    </row>
    <row r="22" spans="1:22" s="43" customFormat="1" ht="18" customHeight="1">
      <c r="A22" s="27" t="s">
        <v>34</v>
      </c>
      <c r="B22" s="42"/>
      <c r="D22" s="42"/>
      <c r="F22" s="42"/>
      <c r="G22" s="42"/>
      <c r="H22" s="42"/>
    </row>
    <row r="23" spans="1:22" s="43" customFormat="1" ht="21" customHeight="1">
      <c r="B23" s="79" t="s">
        <v>35</v>
      </c>
      <c r="D23" s="79" t="s">
        <v>36</v>
      </c>
      <c r="F23" s="79" t="s">
        <v>37</v>
      </c>
      <c r="H23" s="79" t="s">
        <v>38</v>
      </c>
      <c r="I23" s="44"/>
      <c r="J23" s="44"/>
    </row>
    <row r="24" spans="1:22" s="43" customFormat="1" ht="16" customHeight="1">
      <c r="B24" s="161" t="s">
        <v>39</v>
      </c>
      <c r="C24" s="161"/>
      <c r="D24" s="161"/>
      <c r="E24" s="161"/>
      <c r="F24" s="161"/>
      <c r="G24" s="161"/>
      <c r="H24" s="161"/>
      <c r="I24" s="161"/>
      <c r="J24" s="161"/>
      <c r="K24" s="161"/>
      <c r="L24" s="161"/>
      <c r="M24" s="161"/>
    </row>
    <row r="25" spans="1:22" s="4" customFormat="1" ht="25.5" customHeight="1">
      <c r="A25" s="186" t="s">
        <v>67</v>
      </c>
      <c r="B25" s="186"/>
      <c r="C25" s="186"/>
      <c r="D25" s="186"/>
      <c r="E25" s="186"/>
      <c r="F25" s="186"/>
      <c r="G25" s="186"/>
      <c r="H25" s="186"/>
      <c r="I25" s="186"/>
      <c r="J25" s="186"/>
      <c r="K25" s="186"/>
      <c r="L25" s="186"/>
      <c r="M25" s="186"/>
      <c r="V25" s="14"/>
    </row>
    <row r="26" spans="1:22" s="4" customFormat="1" ht="25.5" customHeight="1" thickBot="1">
      <c r="A26" s="27" t="s">
        <v>48</v>
      </c>
    </row>
    <row r="27" spans="1:22" s="4" customFormat="1" ht="39" customHeight="1" thickBot="1">
      <c r="B27" s="180" t="s">
        <v>49</v>
      </c>
      <c r="C27" s="181"/>
      <c r="D27" s="181"/>
      <c r="E27" s="181"/>
      <c r="F27" s="181"/>
      <c r="G27" s="181"/>
      <c r="H27" s="181"/>
      <c r="I27" s="181"/>
      <c r="J27" s="181"/>
      <c r="K27" s="181"/>
      <c r="L27" s="181"/>
      <c r="M27" s="182"/>
    </row>
    <row r="28" spans="1:22" s="4" customFormat="1" ht="25.5" customHeight="1" thickBot="1">
      <c r="A28" s="27" t="s">
        <v>50</v>
      </c>
    </row>
    <row r="29" spans="1:22" s="4" customFormat="1" ht="35" customHeight="1" thickBot="1">
      <c r="B29" s="183"/>
      <c r="C29" s="184"/>
      <c r="D29" s="184"/>
      <c r="E29" s="184"/>
      <c r="F29" s="184"/>
      <c r="G29" s="184"/>
      <c r="H29" s="184"/>
      <c r="I29" s="184"/>
      <c r="J29" s="184"/>
      <c r="K29" s="184"/>
      <c r="L29" s="184"/>
      <c r="M29" s="185"/>
    </row>
    <row r="30" spans="1:22" s="4" customFormat="1" ht="26" customHeight="1">
      <c r="A30" s="166" t="s">
        <v>65</v>
      </c>
      <c r="B30" s="166"/>
      <c r="C30" s="166"/>
      <c r="D30" s="166"/>
      <c r="E30" s="166"/>
      <c r="F30" s="166"/>
      <c r="G30" s="166"/>
      <c r="H30" s="166"/>
      <c r="I30" s="166"/>
      <c r="J30" s="41"/>
      <c r="K30" s="41"/>
      <c r="L30" s="41"/>
      <c r="M30" s="41"/>
    </row>
    <row r="31" spans="1:22" s="17" customFormat="1" ht="25.5" customHeight="1" thickBot="1">
      <c r="A31" s="27" t="s">
        <v>61</v>
      </c>
      <c r="I31" s="27" t="s">
        <v>62</v>
      </c>
      <c r="K31" s="27"/>
    </row>
    <row r="32" spans="1:22" s="4" customFormat="1" ht="35" customHeight="1" thickBot="1">
      <c r="B32" s="167"/>
      <c r="C32" s="168"/>
      <c r="D32" s="168"/>
      <c r="E32" s="168"/>
      <c r="F32" s="169"/>
      <c r="J32" s="167"/>
      <c r="K32" s="168"/>
      <c r="L32" s="168"/>
      <c r="M32" s="169"/>
    </row>
    <row r="33" spans="1:13" s="43" customFormat="1" ht="25" customHeight="1" thickBot="1">
      <c r="A33" s="27" t="s">
        <v>51</v>
      </c>
      <c r="B33" s="45"/>
      <c r="C33" s="45"/>
      <c r="D33" s="45"/>
      <c r="E33" s="45"/>
      <c r="F33" s="45"/>
      <c r="G33" s="45"/>
      <c r="H33" s="45"/>
      <c r="I33" s="45"/>
      <c r="J33" s="45"/>
    </row>
    <row r="34" spans="1:13" s="42" customFormat="1" ht="31" customHeight="1">
      <c r="B34" s="179" t="s">
        <v>52</v>
      </c>
      <c r="C34" s="175"/>
      <c r="D34" s="175" t="s">
        <v>53</v>
      </c>
      <c r="E34" s="175"/>
      <c r="F34" s="175"/>
      <c r="G34" s="175"/>
      <c r="H34" s="176"/>
      <c r="I34" s="177"/>
      <c r="J34" s="177"/>
      <c r="K34" s="177"/>
      <c r="L34" s="177"/>
      <c r="M34" s="178"/>
    </row>
    <row r="35" spans="1:13" s="43" customFormat="1" ht="31" customHeight="1">
      <c r="B35" s="162" t="s">
        <v>54</v>
      </c>
      <c r="C35" s="163"/>
      <c r="D35" s="163" t="s">
        <v>10</v>
      </c>
      <c r="E35" s="163"/>
      <c r="F35" s="163"/>
      <c r="G35" s="163"/>
      <c r="H35" s="170"/>
      <c r="I35" s="170"/>
      <c r="J35" s="170"/>
      <c r="K35" s="170"/>
      <c r="L35" s="170"/>
      <c r="M35" s="171"/>
    </row>
    <row r="36" spans="1:13" s="43" customFormat="1" ht="31" customHeight="1">
      <c r="B36" s="162"/>
      <c r="C36" s="163"/>
      <c r="D36" s="172" t="s">
        <v>55</v>
      </c>
      <c r="E36" s="172"/>
      <c r="F36" s="172"/>
      <c r="G36" s="172"/>
      <c r="H36" s="173"/>
      <c r="I36" s="173"/>
      <c r="J36" s="173"/>
      <c r="K36" s="173"/>
      <c r="L36" s="173"/>
      <c r="M36" s="174"/>
    </row>
    <row r="37" spans="1:13" s="43" customFormat="1" ht="31" customHeight="1" thickBot="1">
      <c r="B37" s="164"/>
      <c r="C37" s="165"/>
      <c r="D37" s="160" t="s">
        <v>56</v>
      </c>
      <c r="E37" s="160"/>
      <c r="F37" s="80" t="s">
        <v>35</v>
      </c>
      <c r="G37" s="80" t="s">
        <v>36</v>
      </c>
      <c r="H37" s="80" t="s">
        <v>37</v>
      </c>
      <c r="I37" s="80" t="s">
        <v>38</v>
      </c>
      <c r="J37" s="46" t="s">
        <v>57</v>
      </c>
      <c r="K37" s="80"/>
      <c r="L37" s="47" t="s">
        <v>47</v>
      </c>
      <c r="M37" s="81"/>
    </row>
    <row r="38" spans="1:13" s="42" customFormat="1" ht="31" customHeight="1">
      <c r="B38" s="179" t="s">
        <v>58</v>
      </c>
      <c r="C38" s="175"/>
      <c r="D38" s="175" t="s">
        <v>53</v>
      </c>
      <c r="E38" s="175"/>
      <c r="F38" s="175"/>
      <c r="G38" s="175"/>
      <c r="H38" s="176"/>
      <c r="I38" s="177"/>
      <c r="J38" s="177"/>
      <c r="K38" s="177"/>
      <c r="L38" s="177"/>
      <c r="M38" s="178"/>
    </row>
    <row r="39" spans="1:13" s="43" customFormat="1" ht="31" customHeight="1">
      <c r="B39" s="162" t="s">
        <v>63</v>
      </c>
      <c r="C39" s="163"/>
      <c r="D39" s="163" t="s">
        <v>10</v>
      </c>
      <c r="E39" s="163"/>
      <c r="F39" s="163"/>
      <c r="G39" s="163"/>
      <c r="H39" s="170"/>
      <c r="I39" s="170"/>
      <c r="J39" s="170"/>
      <c r="K39" s="170"/>
      <c r="L39" s="170"/>
      <c r="M39" s="171"/>
    </row>
    <row r="40" spans="1:13" s="43" customFormat="1" ht="31" customHeight="1">
      <c r="B40" s="162"/>
      <c r="C40" s="163"/>
      <c r="D40" s="172" t="s">
        <v>55</v>
      </c>
      <c r="E40" s="172"/>
      <c r="F40" s="172"/>
      <c r="G40" s="172"/>
      <c r="H40" s="173"/>
      <c r="I40" s="173"/>
      <c r="J40" s="173"/>
      <c r="K40" s="173"/>
      <c r="L40" s="173"/>
      <c r="M40" s="174"/>
    </row>
    <row r="41" spans="1:13" s="43" customFormat="1" ht="31" customHeight="1" thickBot="1">
      <c r="B41" s="164"/>
      <c r="C41" s="165"/>
      <c r="D41" s="160" t="s">
        <v>56</v>
      </c>
      <c r="E41" s="160"/>
      <c r="F41" s="80" t="s">
        <v>35</v>
      </c>
      <c r="G41" s="80" t="s">
        <v>36</v>
      </c>
      <c r="H41" s="80" t="s">
        <v>37</v>
      </c>
      <c r="I41" s="80" t="s">
        <v>38</v>
      </c>
      <c r="J41" s="46" t="s">
        <v>57</v>
      </c>
      <c r="K41" s="80"/>
      <c r="L41" s="47" t="s">
        <v>47</v>
      </c>
      <c r="M41" s="81"/>
    </row>
    <row r="42" spans="1:13" s="42" customFormat="1" ht="31" customHeight="1">
      <c r="B42" s="179" t="s">
        <v>59</v>
      </c>
      <c r="C42" s="175"/>
      <c r="D42" s="175" t="s">
        <v>53</v>
      </c>
      <c r="E42" s="175"/>
      <c r="F42" s="175"/>
      <c r="G42" s="175"/>
      <c r="H42" s="176"/>
      <c r="I42" s="177"/>
      <c r="J42" s="177"/>
      <c r="K42" s="177"/>
      <c r="L42" s="177"/>
      <c r="M42" s="178"/>
    </row>
    <row r="43" spans="1:13" s="43" customFormat="1" ht="31" customHeight="1">
      <c r="B43" s="162" t="s">
        <v>63</v>
      </c>
      <c r="C43" s="163"/>
      <c r="D43" s="163" t="s">
        <v>10</v>
      </c>
      <c r="E43" s="163"/>
      <c r="F43" s="163"/>
      <c r="G43" s="163"/>
      <c r="H43" s="170"/>
      <c r="I43" s="170"/>
      <c r="J43" s="170"/>
      <c r="K43" s="170"/>
      <c r="L43" s="170"/>
      <c r="M43" s="171"/>
    </row>
    <row r="44" spans="1:13" s="43" customFormat="1" ht="31" customHeight="1">
      <c r="B44" s="162"/>
      <c r="C44" s="163"/>
      <c r="D44" s="172" t="s">
        <v>55</v>
      </c>
      <c r="E44" s="172"/>
      <c r="F44" s="172"/>
      <c r="G44" s="172"/>
      <c r="H44" s="173"/>
      <c r="I44" s="173"/>
      <c r="J44" s="173"/>
      <c r="K44" s="173"/>
      <c r="L44" s="173"/>
      <c r="M44" s="174"/>
    </row>
    <row r="45" spans="1:13" s="43" customFormat="1" ht="31" customHeight="1" thickBot="1">
      <c r="B45" s="164"/>
      <c r="C45" s="165"/>
      <c r="D45" s="160" t="s">
        <v>56</v>
      </c>
      <c r="E45" s="160"/>
      <c r="F45" s="80" t="s">
        <v>35</v>
      </c>
      <c r="G45" s="80" t="s">
        <v>36</v>
      </c>
      <c r="H45" s="80" t="s">
        <v>37</v>
      </c>
      <c r="I45" s="80" t="s">
        <v>38</v>
      </c>
      <c r="J45" s="46" t="s">
        <v>57</v>
      </c>
      <c r="K45" s="80"/>
      <c r="L45" s="47" t="s">
        <v>47</v>
      </c>
      <c r="M45" s="81"/>
    </row>
    <row r="46" spans="1:13" s="43" customFormat="1" ht="14" customHeight="1">
      <c r="B46" s="161" t="s">
        <v>39</v>
      </c>
      <c r="C46" s="161"/>
      <c r="D46" s="161"/>
      <c r="E46" s="161"/>
      <c r="F46" s="161"/>
      <c r="G46" s="161"/>
      <c r="H46" s="161"/>
      <c r="I46" s="161"/>
      <c r="J46" s="161"/>
      <c r="K46" s="161"/>
      <c r="L46" s="161"/>
      <c r="M46" s="161"/>
    </row>
    <row r="47" spans="1:13" s="43" customFormat="1" ht="14" customHeight="1">
      <c r="B47" s="161" t="s">
        <v>64</v>
      </c>
      <c r="C47" s="161"/>
      <c r="D47" s="161"/>
      <c r="E47" s="161"/>
      <c r="F47" s="161"/>
      <c r="G47" s="161"/>
      <c r="H47" s="161"/>
      <c r="I47" s="161"/>
      <c r="J47" s="161"/>
      <c r="K47" s="161"/>
      <c r="L47" s="161"/>
      <c r="M47" s="161"/>
    </row>
    <row r="48" spans="1:13" s="4" customFormat="1" ht="25.5" customHeight="1" thickBot="1">
      <c r="A48" s="192" t="s">
        <v>76</v>
      </c>
      <c r="B48" s="193"/>
      <c r="C48" s="193"/>
      <c r="D48" s="193"/>
      <c r="E48" s="193"/>
      <c r="F48" s="193"/>
      <c r="G48" s="193"/>
      <c r="H48" s="193"/>
      <c r="I48" s="193"/>
      <c r="J48" s="193"/>
      <c r="K48" s="193"/>
      <c r="L48" s="193"/>
      <c r="M48" s="193"/>
    </row>
    <row r="49" spans="1:13" s="7" customFormat="1" ht="21" customHeight="1">
      <c r="A49" s="6"/>
      <c r="B49" s="194" t="s">
        <v>1</v>
      </c>
      <c r="C49" s="195"/>
      <c r="D49" s="195"/>
      <c r="E49" s="195"/>
      <c r="F49" s="195"/>
      <c r="G49" s="195"/>
      <c r="H49" s="195"/>
      <c r="I49" s="195"/>
      <c r="J49" s="209"/>
      <c r="K49" s="203" t="s">
        <v>6</v>
      </c>
      <c r="L49" s="203"/>
      <c r="M49" s="198"/>
    </row>
    <row r="50" spans="1:13" s="7" customFormat="1" ht="21" customHeight="1" thickBot="1">
      <c r="A50" s="6"/>
      <c r="B50" s="196"/>
      <c r="C50" s="197"/>
      <c r="D50" s="197"/>
      <c r="E50" s="197"/>
      <c r="F50" s="197"/>
      <c r="G50" s="197"/>
      <c r="H50" s="197"/>
      <c r="I50" s="197"/>
      <c r="J50" s="210"/>
      <c r="K50" s="8" t="s">
        <v>2</v>
      </c>
      <c r="L50" s="9" t="s">
        <v>5</v>
      </c>
      <c r="M50" s="10" t="s">
        <v>3</v>
      </c>
    </row>
    <row r="51" spans="1:13" s="4" customFormat="1" ht="41.25" customHeight="1" thickTop="1" thickBot="1">
      <c r="A51" s="5"/>
      <c r="B51" s="211" t="s">
        <v>176</v>
      </c>
      <c r="C51" s="212"/>
      <c r="D51" s="212"/>
      <c r="E51" s="212"/>
      <c r="F51" s="212"/>
      <c r="G51" s="212"/>
      <c r="H51" s="212"/>
      <c r="I51" s="212"/>
      <c r="J51" s="213"/>
      <c r="K51" s="87">
        <f>'Nabídková cena'!M46</f>
        <v>0</v>
      </c>
      <c r="L51" s="88">
        <f>M51-K51</f>
        <v>0</v>
      </c>
      <c r="M51" s="89">
        <f>K51*1.21</f>
        <v>0</v>
      </c>
    </row>
    <row r="52" spans="1:13" s="4" customFormat="1" ht="12" customHeight="1">
      <c r="A52" s="5"/>
      <c r="B52" s="38"/>
      <c r="C52" s="38"/>
      <c r="D52" s="38"/>
      <c r="E52" s="38"/>
      <c r="F52" s="38"/>
      <c r="G52" s="38"/>
      <c r="H52" s="38"/>
      <c r="I52" s="38"/>
      <c r="J52" s="38"/>
      <c r="K52" s="39"/>
      <c r="L52" s="40"/>
      <c r="M52" s="40"/>
    </row>
    <row r="53" spans="1:13" s="4" customFormat="1" ht="25.5" customHeight="1" thickBot="1">
      <c r="A53" s="192" t="s">
        <v>95</v>
      </c>
      <c r="B53" s="193"/>
      <c r="C53" s="193"/>
      <c r="D53" s="193"/>
      <c r="E53" s="193"/>
      <c r="F53" s="193"/>
      <c r="G53" s="193"/>
      <c r="H53" s="193"/>
      <c r="I53" s="193"/>
      <c r="J53" s="193"/>
      <c r="K53" s="193"/>
      <c r="L53" s="193"/>
      <c r="M53" s="193"/>
    </row>
    <row r="54" spans="1:13" s="7" customFormat="1" ht="21" customHeight="1">
      <c r="A54" s="6"/>
      <c r="B54" s="194" t="s">
        <v>1</v>
      </c>
      <c r="C54" s="195"/>
      <c r="D54" s="195"/>
      <c r="E54" s="195"/>
      <c r="F54" s="195"/>
      <c r="G54" s="195"/>
      <c r="H54" s="195"/>
      <c r="I54" s="195"/>
      <c r="J54" s="195"/>
      <c r="K54" s="195"/>
      <c r="L54" s="195"/>
      <c r="M54" s="198" t="s">
        <v>97</v>
      </c>
    </row>
    <row r="55" spans="1:13" s="7" customFormat="1" ht="21" customHeight="1" thickBot="1">
      <c r="A55" s="6"/>
      <c r="B55" s="196"/>
      <c r="C55" s="197"/>
      <c r="D55" s="197"/>
      <c r="E55" s="197"/>
      <c r="F55" s="197"/>
      <c r="G55" s="197"/>
      <c r="H55" s="197"/>
      <c r="I55" s="197"/>
      <c r="J55" s="197"/>
      <c r="K55" s="197"/>
      <c r="L55" s="197"/>
      <c r="M55" s="199"/>
    </row>
    <row r="56" spans="1:13" s="7" customFormat="1" ht="41" customHeight="1" thickTop="1" thickBot="1">
      <c r="A56" s="6"/>
      <c r="B56" s="200" t="s">
        <v>96</v>
      </c>
      <c r="C56" s="201"/>
      <c r="D56" s="201"/>
      <c r="E56" s="201"/>
      <c r="F56" s="201"/>
      <c r="G56" s="201"/>
      <c r="H56" s="201"/>
      <c r="I56" s="201"/>
      <c r="J56" s="201"/>
      <c r="K56" s="201"/>
      <c r="L56" s="202"/>
      <c r="M56" s="78">
        <v>0</v>
      </c>
    </row>
    <row r="57" spans="1:13" s="4" customFormat="1" ht="12" customHeight="1">
      <c r="A57" s="5"/>
      <c r="B57" s="38"/>
      <c r="C57" s="38"/>
      <c r="D57" s="38"/>
      <c r="E57" s="38"/>
      <c r="F57" s="38"/>
      <c r="G57" s="38"/>
      <c r="H57" s="38"/>
      <c r="I57" s="38"/>
      <c r="J57" s="38"/>
      <c r="K57" s="39"/>
      <c r="L57" s="40"/>
      <c r="M57" s="40"/>
    </row>
    <row r="58" spans="1:13" s="4" customFormat="1" ht="25.5" customHeight="1" thickBot="1">
      <c r="A58" s="192" t="s">
        <v>94</v>
      </c>
      <c r="B58" s="193"/>
      <c r="C58" s="193"/>
      <c r="D58" s="193"/>
      <c r="E58" s="193"/>
      <c r="F58" s="193"/>
      <c r="G58" s="193"/>
      <c r="H58" s="193"/>
      <c r="I58" s="193"/>
      <c r="J58" s="193"/>
      <c r="K58" s="193"/>
      <c r="L58" s="193"/>
      <c r="M58" s="193"/>
    </row>
    <row r="59" spans="1:13" s="7" customFormat="1" ht="21" customHeight="1">
      <c r="A59" s="6"/>
      <c r="B59" s="194" t="s">
        <v>1</v>
      </c>
      <c r="C59" s="195"/>
      <c r="D59" s="195"/>
      <c r="E59" s="195"/>
      <c r="F59" s="195"/>
      <c r="G59" s="195"/>
      <c r="H59" s="195"/>
      <c r="I59" s="195"/>
      <c r="J59" s="195"/>
      <c r="K59" s="195"/>
      <c r="L59" s="195"/>
      <c r="M59" s="198" t="s">
        <v>93</v>
      </c>
    </row>
    <row r="60" spans="1:13" s="7" customFormat="1" ht="21" customHeight="1" thickBot="1">
      <c r="A60" s="6"/>
      <c r="B60" s="196"/>
      <c r="C60" s="197"/>
      <c r="D60" s="197"/>
      <c r="E60" s="197"/>
      <c r="F60" s="197"/>
      <c r="G60" s="197"/>
      <c r="H60" s="197"/>
      <c r="I60" s="197"/>
      <c r="J60" s="197"/>
      <c r="K60" s="197"/>
      <c r="L60" s="197"/>
      <c r="M60" s="199"/>
    </row>
    <row r="61" spans="1:13" s="7" customFormat="1" ht="41" customHeight="1" thickTop="1" thickBot="1">
      <c r="A61" s="6"/>
      <c r="B61" s="200" t="s">
        <v>92</v>
      </c>
      <c r="C61" s="201"/>
      <c r="D61" s="201"/>
      <c r="E61" s="201"/>
      <c r="F61" s="201"/>
      <c r="G61" s="201"/>
      <c r="H61" s="201"/>
      <c r="I61" s="201"/>
      <c r="J61" s="201"/>
      <c r="K61" s="201"/>
      <c r="L61" s="202"/>
      <c r="M61" s="78" t="s">
        <v>93</v>
      </c>
    </row>
    <row r="62" spans="1:13" s="4" customFormat="1" ht="10" customHeight="1" thickBot="1">
      <c r="A62" s="5"/>
      <c r="B62" s="11"/>
      <c r="C62" s="11"/>
      <c r="D62" s="11"/>
      <c r="E62" s="11"/>
      <c r="F62" s="11"/>
      <c r="G62" s="11"/>
      <c r="H62" s="11"/>
      <c r="I62" s="11"/>
      <c r="J62" s="11"/>
      <c r="K62" s="1"/>
      <c r="L62" s="1"/>
      <c r="M62" s="1"/>
    </row>
    <row r="63" spans="1:13" s="12" customFormat="1" ht="45" customHeight="1" thickBot="1">
      <c r="B63" s="204"/>
      <c r="C63" s="205"/>
      <c r="D63" s="206"/>
      <c r="E63" s="207" t="s">
        <v>77</v>
      </c>
      <c r="F63" s="207"/>
      <c r="G63" s="207"/>
      <c r="H63" s="207"/>
      <c r="I63" s="207"/>
    </row>
    <row r="64" spans="1:13" s="12" customFormat="1" ht="14" customHeight="1">
      <c r="C64" s="5"/>
      <c r="H64" s="54"/>
      <c r="I64" s="5"/>
    </row>
    <row r="65" spans="1:13" s="12" customFormat="1" ht="25.5" customHeight="1">
      <c r="B65" s="5" t="s">
        <v>4</v>
      </c>
    </row>
    <row r="66" spans="1:13" s="12" customFormat="1" ht="25.5" customHeight="1">
      <c r="B66" s="26"/>
      <c r="C66" s="5" t="s">
        <v>33</v>
      </c>
      <c r="H66" s="54"/>
      <c r="I66" s="5"/>
    </row>
    <row r="67" spans="1:13" s="12" customFormat="1" ht="10" customHeight="1"/>
    <row r="68" spans="1:13" s="12" customFormat="1" ht="21" customHeight="1">
      <c r="A68" s="214" t="s">
        <v>90</v>
      </c>
      <c r="B68" s="214"/>
      <c r="C68" s="214"/>
      <c r="D68" s="214"/>
      <c r="E68" s="214"/>
      <c r="F68" s="214"/>
      <c r="G68" s="214"/>
      <c r="H68" s="214"/>
      <c r="I68" s="214"/>
      <c r="J68" s="214"/>
      <c r="K68" s="214"/>
      <c r="L68" s="214"/>
      <c r="M68" s="214"/>
    </row>
    <row r="69" spans="1:13" s="12" customFormat="1" ht="21" customHeight="1">
      <c r="A69" s="214"/>
      <c r="B69" s="214"/>
      <c r="C69" s="214"/>
      <c r="D69" s="214"/>
      <c r="E69" s="214"/>
      <c r="F69" s="214"/>
      <c r="G69" s="214"/>
      <c r="H69" s="214"/>
      <c r="I69" s="214"/>
      <c r="J69" s="214"/>
      <c r="K69" s="214"/>
      <c r="L69" s="214"/>
      <c r="M69" s="214"/>
    </row>
    <row r="70" spans="1:13" s="13" customFormat="1" ht="12" customHeight="1">
      <c r="A70" s="214"/>
      <c r="B70" s="214"/>
      <c r="C70" s="214"/>
      <c r="D70" s="214"/>
      <c r="E70" s="214"/>
      <c r="F70" s="214"/>
      <c r="G70" s="214"/>
      <c r="H70" s="214"/>
      <c r="I70" s="214"/>
      <c r="J70" s="214"/>
      <c r="K70" s="214"/>
      <c r="L70" s="214"/>
      <c r="M70" s="214"/>
    </row>
    <row r="71" spans="1:13" s="13" customFormat="1" ht="40" customHeight="1">
      <c r="B71" s="15"/>
      <c r="C71" s="15"/>
      <c r="D71" s="208" t="s">
        <v>177</v>
      </c>
      <c r="E71" s="208"/>
      <c r="F71" s="208"/>
      <c r="G71" s="208"/>
      <c r="K71" s="191" t="s">
        <v>8</v>
      </c>
      <c r="L71" s="191"/>
      <c r="M71" s="191"/>
    </row>
    <row r="72" spans="1:13" s="2" customFormat="1" ht="30" customHeight="1">
      <c r="A72" s="15"/>
      <c r="B72" s="15"/>
      <c r="C72" s="15"/>
      <c r="D72" s="15"/>
      <c r="E72" s="15"/>
      <c r="F72" s="15"/>
      <c r="G72" s="15"/>
      <c r="H72" s="15"/>
      <c r="I72" s="15"/>
      <c r="K72" s="190" t="s">
        <v>89</v>
      </c>
      <c r="L72" s="190"/>
      <c r="M72" s="190"/>
    </row>
    <row r="73" spans="1:13" s="2" customFormat="1" ht="28" customHeight="1">
      <c r="B73" s="16"/>
      <c r="C73" s="16"/>
      <c r="D73" s="16"/>
      <c r="F73" s="16"/>
    </row>
  </sheetData>
  <sheetProtection algorithmName="SHA-512" hashValue="cvgaGzrxNFZclj/TZ2/qX97Ao6JHpL4AtCA2RsdWVvdH9b67uaJZtwM9q8l/esUUP93naMBIMuJoGLF7xX0DQg==" saltValue="++cFRZuHC/jPc9XN/8YQDQ==" spinCount="100000" sheet="1" objects="1" scenarios="1" formatCells="0" formatColumns="0" formatRows="0" selectLockedCells="1"/>
  <mergeCells count="71">
    <mergeCell ref="A48:M48"/>
    <mergeCell ref="K49:M49"/>
    <mergeCell ref="B63:D63"/>
    <mergeCell ref="E63:I63"/>
    <mergeCell ref="D71:G71"/>
    <mergeCell ref="A58:M58"/>
    <mergeCell ref="B59:L60"/>
    <mergeCell ref="M59:M60"/>
    <mergeCell ref="B61:L61"/>
    <mergeCell ref="B49:J50"/>
    <mergeCell ref="B51:J51"/>
    <mergeCell ref="A68:M70"/>
    <mergeCell ref="K72:M72"/>
    <mergeCell ref="K71:M71"/>
    <mergeCell ref="A53:M53"/>
    <mergeCell ref="B54:L55"/>
    <mergeCell ref="M54:M55"/>
    <mergeCell ref="B56:L56"/>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C1476-49F8-DB43-A497-35CD13DAB076}">
  <sheetPr>
    <tabColor theme="3" tint="0.39997558519241921"/>
  </sheetPr>
  <dimension ref="A1:N58"/>
  <sheetViews>
    <sheetView tabSelected="1" topLeftCell="B30" zoomScaleNormal="100" zoomScaleSheetLayoutView="70" workbookViewId="0">
      <selection activeCell="B56" sqref="B56:F57"/>
    </sheetView>
  </sheetViews>
  <sheetFormatPr baseColWidth="10" defaultColWidth="9.1640625" defaultRowHeight="13"/>
  <cols>
    <col min="1" max="1" width="3" style="100" customWidth="1"/>
    <col min="2" max="2" width="3.83203125" style="100" customWidth="1"/>
    <col min="3" max="3" width="9.1640625" style="100"/>
    <col min="4" max="5" width="10.6640625" style="100" customWidth="1"/>
    <col min="6" max="6" width="10.83203125" style="100" customWidth="1"/>
    <col min="7" max="7" width="64.5" style="100" customWidth="1"/>
    <col min="8" max="8" width="16.83203125" style="158" customWidth="1"/>
    <col min="9" max="9" width="4.1640625" style="100" customWidth="1"/>
    <col min="10" max="10" width="21.33203125" style="100" customWidth="1"/>
    <col min="11" max="11" width="21.6640625" style="100" customWidth="1"/>
    <col min="12" max="12" width="17.6640625" style="159" customWidth="1"/>
    <col min="13" max="13" width="28.1640625" style="100" customWidth="1"/>
    <col min="14" max="16384" width="9.1640625" style="100"/>
  </cols>
  <sheetData>
    <row r="1" spans="1:14" ht="38" customHeight="1">
      <c r="B1" s="252" t="str">
        <f>'Krycí list nabídky'!A1</f>
        <v>Komplexní údržba komunikací v městské části Brno – Řečkovice a Mokrá Hora – oblast č.1</v>
      </c>
      <c r="C1" s="252"/>
      <c r="D1" s="252"/>
      <c r="E1" s="252"/>
      <c r="F1" s="252"/>
      <c r="G1" s="252"/>
      <c r="H1" s="252"/>
      <c r="I1" s="252"/>
      <c r="J1" s="252"/>
      <c r="K1" s="252"/>
      <c r="L1" s="252"/>
      <c r="M1" s="252"/>
    </row>
    <row r="2" spans="1:14" ht="18" customHeight="1">
      <c r="A2" s="266" t="s">
        <v>160</v>
      </c>
      <c r="B2" s="266"/>
      <c r="C2" s="266"/>
      <c r="D2" s="266"/>
      <c r="E2" s="266"/>
      <c r="F2" s="266"/>
      <c r="G2" s="266"/>
      <c r="H2" s="266"/>
      <c r="I2" s="266"/>
      <c r="J2" s="266"/>
      <c r="K2" s="266"/>
      <c r="L2" s="266"/>
      <c r="M2" s="266"/>
    </row>
    <row r="3" spans="1:14" ht="18">
      <c r="A3" s="267" t="s">
        <v>154</v>
      </c>
      <c r="B3" s="267"/>
      <c r="C3" s="267"/>
      <c r="D3" s="267"/>
      <c r="E3" s="267"/>
      <c r="F3" s="267"/>
      <c r="G3" s="267"/>
      <c r="H3" s="267"/>
      <c r="I3" s="267"/>
      <c r="J3" s="267"/>
      <c r="K3" s="267"/>
      <c r="L3" s="267"/>
      <c r="M3" s="267"/>
    </row>
    <row r="4" spans="1:14" s="101" customFormat="1" ht="16" customHeight="1" thickBot="1">
      <c r="A4" s="257" t="s">
        <v>29</v>
      </c>
      <c r="B4" s="257"/>
      <c r="C4" s="257"/>
      <c r="D4" s="257"/>
      <c r="E4" s="257"/>
      <c r="F4" s="257"/>
      <c r="G4" s="257"/>
      <c r="H4" s="257"/>
      <c r="I4" s="257"/>
      <c r="J4" s="257"/>
      <c r="K4" s="257"/>
      <c r="L4" s="257"/>
      <c r="M4" s="257"/>
    </row>
    <row r="5" spans="1:14" s="102" customFormat="1" ht="25" customHeight="1" thickBot="1">
      <c r="A5" s="263" t="str">
        <f>'Krycí list nabídky'!$B$6</f>
        <v xml:space="preserve">Název nebo obchodní firma </v>
      </c>
      <c r="B5" s="264"/>
      <c r="C5" s="264"/>
      <c r="D5" s="264"/>
      <c r="E5" s="264"/>
      <c r="F5" s="264"/>
      <c r="G5" s="264"/>
      <c r="H5" s="264"/>
      <c r="I5" s="264"/>
      <c r="J5" s="264"/>
      <c r="K5" s="264"/>
      <c r="L5" s="264"/>
      <c r="M5" s="265"/>
    </row>
    <row r="6" spans="1:14" s="102" customFormat="1" ht="5" customHeight="1">
      <c r="C6" s="103"/>
      <c r="D6" s="103"/>
      <c r="E6" s="103"/>
      <c r="F6" s="103"/>
      <c r="G6" s="103"/>
      <c r="H6" s="104"/>
      <c r="I6" s="103"/>
      <c r="J6" s="103"/>
      <c r="K6" s="103"/>
      <c r="L6" s="103"/>
      <c r="M6" s="103"/>
    </row>
    <row r="7" spans="1:14" s="101" customFormat="1" ht="22.5" customHeight="1" thickBot="1">
      <c r="A7" s="256" t="s">
        <v>171</v>
      </c>
      <c r="B7" s="256"/>
      <c r="C7" s="256"/>
      <c r="D7" s="256"/>
      <c r="E7" s="256"/>
      <c r="F7" s="256"/>
      <c r="G7" s="256"/>
      <c r="H7" s="256"/>
      <c r="I7" s="256"/>
      <c r="J7" s="256"/>
      <c r="K7" s="256"/>
      <c r="L7" s="256"/>
      <c r="M7" s="256"/>
    </row>
    <row r="8" spans="1:14" s="105" customFormat="1" ht="20" customHeight="1">
      <c r="A8" s="229" t="s">
        <v>153</v>
      </c>
      <c r="B8" s="230"/>
      <c r="C8" s="230"/>
      <c r="D8" s="230"/>
      <c r="E8" s="230"/>
      <c r="F8" s="230"/>
      <c r="G8" s="231"/>
      <c r="H8" s="219" t="s">
        <v>115</v>
      </c>
      <c r="I8" s="227" t="s">
        <v>174</v>
      </c>
      <c r="J8" s="235"/>
      <c r="K8" s="227" t="s">
        <v>144</v>
      </c>
      <c r="L8" s="222" t="s">
        <v>178</v>
      </c>
      <c r="M8" s="215" t="s">
        <v>161</v>
      </c>
    </row>
    <row r="9" spans="1:14" s="105" customFormat="1" ht="20" customHeight="1" thickBot="1">
      <c r="A9" s="232"/>
      <c r="B9" s="233"/>
      <c r="C9" s="233"/>
      <c r="D9" s="233"/>
      <c r="E9" s="233"/>
      <c r="F9" s="233"/>
      <c r="G9" s="234"/>
      <c r="H9" s="220"/>
      <c r="I9" s="228"/>
      <c r="J9" s="236"/>
      <c r="K9" s="228"/>
      <c r="L9" s="223"/>
      <c r="M9" s="216"/>
    </row>
    <row r="10" spans="1:14" s="105" customFormat="1" ht="29" customHeight="1" thickTop="1">
      <c r="A10" s="258" t="s">
        <v>114</v>
      </c>
      <c r="B10" s="106" t="s">
        <v>113</v>
      </c>
      <c r="C10" s="238" t="s">
        <v>152</v>
      </c>
      <c r="D10" s="238"/>
      <c r="E10" s="238"/>
      <c r="F10" s="238"/>
      <c r="G10" s="238"/>
      <c r="H10" s="107" t="s">
        <v>150</v>
      </c>
      <c r="I10" s="237"/>
      <c r="J10" s="237"/>
      <c r="K10" s="108">
        <v>12.6846</v>
      </c>
      <c r="L10" s="109">
        <v>5</v>
      </c>
      <c r="M10" s="110">
        <f>I10*K10*L10</f>
        <v>0</v>
      </c>
      <c r="N10" s="111"/>
    </row>
    <row r="11" spans="1:14" s="105" customFormat="1" ht="29" customHeight="1">
      <c r="A11" s="259"/>
      <c r="B11" s="112" t="s">
        <v>111</v>
      </c>
      <c r="C11" s="218" t="s">
        <v>151</v>
      </c>
      <c r="D11" s="218"/>
      <c r="E11" s="218"/>
      <c r="F11" s="218"/>
      <c r="G11" s="218"/>
      <c r="H11" s="113" t="s">
        <v>150</v>
      </c>
      <c r="I11" s="217"/>
      <c r="J11" s="217"/>
      <c r="K11" s="114">
        <v>19.10849</v>
      </c>
      <c r="L11" s="115">
        <v>5</v>
      </c>
      <c r="M11" s="110">
        <f>I11*K11*L11</f>
        <v>0</v>
      </c>
      <c r="N11" s="111"/>
    </row>
    <row r="12" spans="1:14" s="105" customFormat="1" ht="29" customHeight="1">
      <c r="A12" s="259"/>
      <c r="B12" s="112" t="s">
        <v>109</v>
      </c>
      <c r="C12" s="218" t="s">
        <v>149</v>
      </c>
      <c r="D12" s="218"/>
      <c r="E12" s="218"/>
      <c r="F12" s="218"/>
      <c r="G12" s="218"/>
      <c r="H12" s="113" t="s">
        <v>156</v>
      </c>
      <c r="I12" s="217"/>
      <c r="J12" s="217"/>
      <c r="K12" s="116">
        <v>16140</v>
      </c>
      <c r="L12" s="115">
        <v>5</v>
      </c>
      <c r="M12" s="110">
        <f>I12*K12*L12</f>
        <v>0</v>
      </c>
      <c r="N12" s="111"/>
    </row>
    <row r="13" spans="1:14" s="105" customFormat="1" ht="29" customHeight="1" thickBot="1">
      <c r="A13" s="259"/>
      <c r="B13" s="117" t="s">
        <v>107</v>
      </c>
      <c r="C13" s="239" t="s">
        <v>148</v>
      </c>
      <c r="D13" s="239"/>
      <c r="E13" s="239"/>
      <c r="F13" s="239"/>
      <c r="G13" s="239"/>
      <c r="H13" s="118" t="s">
        <v>147</v>
      </c>
      <c r="I13" s="221"/>
      <c r="J13" s="221"/>
      <c r="K13" s="119" t="s">
        <v>146</v>
      </c>
      <c r="L13" s="120">
        <v>5</v>
      </c>
      <c r="M13" s="121">
        <f>I13*L13</f>
        <v>0</v>
      </c>
      <c r="N13" s="111"/>
    </row>
    <row r="14" spans="1:14" s="102" customFormat="1" ht="32.25" customHeight="1" thickBot="1">
      <c r="A14" s="224" t="s">
        <v>172</v>
      </c>
      <c r="B14" s="225"/>
      <c r="C14" s="225"/>
      <c r="D14" s="225"/>
      <c r="E14" s="225"/>
      <c r="F14" s="225"/>
      <c r="G14" s="225"/>
      <c r="H14" s="225"/>
      <c r="I14" s="225"/>
      <c r="J14" s="225"/>
      <c r="K14" s="225"/>
      <c r="L14" s="226"/>
      <c r="M14" s="122">
        <f>SUM(M10:M13)</f>
        <v>0</v>
      </c>
    </row>
    <row r="15" spans="1:14" s="101" customFormat="1" ht="26.25" customHeight="1" thickBot="1">
      <c r="A15" s="256" t="s">
        <v>170</v>
      </c>
      <c r="B15" s="256"/>
      <c r="C15" s="256"/>
      <c r="D15" s="256"/>
      <c r="E15" s="256"/>
      <c r="F15" s="256"/>
      <c r="G15" s="256"/>
      <c r="H15" s="256"/>
      <c r="I15" s="256"/>
      <c r="J15" s="256"/>
      <c r="K15" s="256"/>
      <c r="L15" s="256"/>
      <c r="M15" s="256"/>
    </row>
    <row r="16" spans="1:14" s="105" customFormat="1" ht="20" customHeight="1">
      <c r="A16" s="246" t="s">
        <v>145</v>
      </c>
      <c r="B16" s="247"/>
      <c r="C16" s="247"/>
      <c r="D16" s="247"/>
      <c r="E16" s="247"/>
      <c r="F16" s="247"/>
      <c r="G16" s="248"/>
      <c r="H16" s="219" t="s">
        <v>115</v>
      </c>
      <c r="I16" s="227" t="s">
        <v>174</v>
      </c>
      <c r="J16" s="235"/>
      <c r="K16" s="227" t="s">
        <v>144</v>
      </c>
      <c r="L16" s="222" t="s">
        <v>178</v>
      </c>
      <c r="M16" s="215" t="s">
        <v>161</v>
      </c>
    </row>
    <row r="17" spans="1:14" s="105" customFormat="1" ht="20" customHeight="1" thickBot="1">
      <c r="A17" s="249"/>
      <c r="B17" s="250"/>
      <c r="C17" s="250"/>
      <c r="D17" s="250"/>
      <c r="E17" s="250"/>
      <c r="F17" s="250"/>
      <c r="G17" s="251"/>
      <c r="H17" s="220"/>
      <c r="I17" s="228"/>
      <c r="J17" s="236"/>
      <c r="K17" s="228"/>
      <c r="L17" s="223"/>
      <c r="M17" s="216"/>
    </row>
    <row r="18" spans="1:14" s="105" customFormat="1" ht="29" customHeight="1" thickTop="1">
      <c r="A18" s="245" t="s">
        <v>143</v>
      </c>
      <c r="B18" s="106" t="s">
        <v>113</v>
      </c>
      <c r="C18" s="238" t="s">
        <v>142</v>
      </c>
      <c r="D18" s="238"/>
      <c r="E18" s="238"/>
      <c r="F18" s="238"/>
      <c r="G18" s="238"/>
      <c r="H18" s="107" t="s">
        <v>123</v>
      </c>
      <c r="I18" s="237"/>
      <c r="J18" s="237"/>
      <c r="K18" s="108">
        <v>12.909599999999999</v>
      </c>
      <c r="L18" s="124">
        <v>1</v>
      </c>
      <c r="M18" s="107">
        <f t="shared" ref="M18:M32" si="0">I18*K18*L18</f>
        <v>0</v>
      </c>
    </row>
    <row r="19" spans="1:14" s="105" customFormat="1" ht="43" customHeight="1">
      <c r="A19" s="245"/>
      <c r="B19" s="112" t="s">
        <v>111</v>
      </c>
      <c r="C19" s="218" t="s">
        <v>141</v>
      </c>
      <c r="D19" s="218"/>
      <c r="E19" s="218"/>
      <c r="F19" s="218"/>
      <c r="G19" s="218"/>
      <c r="H19" s="113" t="s">
        <v>123</v>
      </c>
      <c r="I19" s="217"/>
      <c r="J19" s="217"/>
      <c r="K19" s="114">
        <v>19.10849</v>
      </c>
      <c r="L19" s="125">
        <v>1</v>
      </c>
      <c r="M19" s="107">
        <f t="shared" si="0"/>
        <v>0</v>
      </c>
    </row>
    <row r="20" spans="1:14" s="105" customFormat="1" ht="35" customHeight="1">
      <c r="A20" s="245"/>
      <c r="B20" s="112" t="s">
        <v>109</v>
      </c>
      <c r="C20" s="218" t="s">
        <v>140</v>
      </c>
      <c r="D20" s="218"/>
      <c r="E20" s="218"/>
      <c r="F20" s="218"/>
      <c r="G20" s="218"/>
      <c r="H20" s="113" t="s">
        <v>157</v>
      </c>
      <c r="I20" s="217"/>
      <c r="J20" s="217"/>
      <c r="K20" s="116">
        <v>18864</v>
      </c>
      <c r="L20" s="125">
        <v>1</v>
      </c>
      <c r="M20" s="107">
        <f t="shared" si="0"/>
        <v>0</v>
      </c>
    </row>
    <row r="21" spans="1:14" s="105" customFormat="1" ht="29" customHeight="1">
      <c r="A21" s="245"/>
      <c r="B21" s="112" t="s">
        <v>107</v>
      </c>
      <c r="C21" s="218" t="s">
        <v>139</v>
      </c>
      <c r="D21" s="218"/>
      <c r="E21" s="218"/>
      <c r="F21" s="218"/>
      <c r="G21" s="218"/>
      <c r="H21" s="113" t="s">
        <v>123</v>
      </c>
      <c r="I21" s="217"/>
      <c r="J21" s="217"/>
      <c r="K21" s="114">
        <v>4.75</v>
      </c>
      <c r="L21" s="125">
        <v>2</v>
      </c>
      <c r="M21" s="107">
        <f t="shared" si="0"/>
        <v>0</v>
      </c>
    </row>
    <row r="22" spans="1:14" s="105" customFormat="1" ht="29" customHeight="1">
      <c r="A22" s="245"/>
      <c r="B22" s="112" t="s">
        <v>105</v>
      </c>
      <c r="C22" s="218" t="s">
        <v>138</v>
      </c>
      <c r="D22" s="218"/>
      <c r="E22" s="218"/>
      <c r="F22" s="218"/>
      <c r="G22" s="218"/>
      <c r="H22" s="113" t="s">
        <v>123</v>
      </c>
      <c r="I22" s="217"/>
      <c r="J22" s="217"/>
      <c r="K22" s="114">
        <v>10.969099999999999</v>
      </c>
      <c r="L22" s="125">
        <v>2</v>
      </c>
      <c r="M22" s="107">
        <f t="shared" si="0"/>
        <v>0</v>
      </c>
    </row>
    <row r="23" spans="1:14" s="105" customFormat="1" ht="51" customHeight="1">
      <c r="A23" s="245"/>
      <c r="B23" s="112" t="s">
        <v>103</v>
      </c>
      <c r="C23" s="218" t="s">
        <v>137</v>
      </c>
      <c r="D23" s="218"/>
      <c r="E23" s="218"/>
      <c r="F23" s="218"/>
      <c r="G23" s="218"/>
      <c r="H23" s="113" t="s">
        <v>123</v>
      </c>
      <c r="I23" s="217"/>
      <c r="J23" s="217"/>
      <c r="K23" s="114">
        <v>15.719099999999999</v>
      </c>
      <c r="L23" s="125">
        <v>2</v>
      </c>
      <c r="M23" s="107">
        <f t="shared" si="0"/>
        <v>0</v>
      </c>
    </row>
    <row r="24" spans="1:14" s="105" customFormat="1" ht="29" customHeight="1">
      <c r="A24" s="245"/>
      <c r="B24" s="112" t="s">
        <v>101</v>
      </c>
      <c r="C24" s="218" t="s">
        <v>136</v>
      </c>
      <c r="D24" s="218"/>
      <c r="E24" s="218"/>
      <c r="F24" s="218"/>
      <c r="G24" s="218"/>
      <c r="H24" s="113" t="s">
        <v>123</v>
      </c>
      <c r="I24" s="217"/>
      <c r="J24" s="217"/>
      <c r="K24" s="114">
        <v>1.804</v>
      </c>
      <c r="L24" s="125">
        <v>1</v>
      </c>
      <c r="M24" s="107">
        <f t="shared" si="0"/>
        <v>0</v>
      </c>
    </row>
    <row r="25" spans="1:14" s="105" customFormat="1" ht="29" customHeight="1">
      <c r="A25" s="245"/>
      <c r="B25" s="126" t="s">
        <v>135</v>
      </c>
      <c r="C25" s="218" t="s">
        <v>134</v>
      </c>
      <c r="D25" s="218"/>
      <c r="E25" s="218"/>
      <c r="F25" s="218"/>
      <c r="G25" s="218"/>
      <c r="H25" s="113" t="s">
        <v>123</v>
      </c>
      <c r="I25" s="217"/>
      <c r="J25" s="217"/>
      <c r="K25" s="114">
        <v>19.10849</v>
      </c>
      <c r="L25" s="125">
        <v>2</v>
      </c>
      <c r="M25" s="107">
        <f t="shared" si="0"/>
        <v>0</v>
      </c>
      <c r="N25" s="111"/>
    </row>
    <row r="26" spans="1:14" s="105" customFormat="1" ht="29" customHeight="1">
      <c r="A26" s="245"/>
      <c r="B26" s="126" t="s">
        <v>133</v>
      </c>
      <c r="C26" s="218" t="s">
        <v>132</v>
      </c>
      <c r="D26" s="218"/>
      <c r="E26" s="218"/>
      <c r="F26" s="218"/>
      <c r="G26" s="218"/>
      <c r="H26" s="113" t="s">
        <v>123</v>
      </c>
      <c r="I26" s="217"/>
      <c r="J26" s="217"/>
      <c r="K26" s="114">
        <v>19.10849</v>
      </c>
      <c r="L26" s="125">
        <v>2</v>
      </c>
      <c r="M26" s="107">
        <f t="shared" si="0"/>
        <v>0</v>
      </c>
      <c r="N26" s="111"/>
    </row>
    <row r="27" spans="1:14" s="105" customFormat="1" ht="29" customHeight="1">
      <c r="A27" s="245"/>
      <c r="B27" s="112" t="s">
        <v>131</v>
      </c>
      <c r="C27" s="218" t="s">
        <v>130</v>
      </c>
      <c r="D27" s="218"/>
      <c r="E27" s="218"/>
      <c r="F27" s="218"/>
      <c r="G27" s="218"/>
      <c r="H27" s="113" t="s">
        <v>157</v>
      </c>
      <c r="I27" s="217"/>
      <c r="J27" s="217"/>
      <c r="K27" s="116">
        <v>18864</v>
      </c>
      <c r="L27" s="125">
        <v>2</v>
      </c>
      <c r="M27" s="107">
        <f t="shared" si="0"/>
        <v>0</v>
      </c>
      <c r="N27" s="111"/>
    </row>
    <row r="28" spans="1:14" s="105" customFormat="1" ht="29" customHeight="1">
      <c r="A28" s="245"/>
      <c r="B28" s="112" t="s">
        <v>129</v>
      </c>
      <c r="C28" s="218" t="s">
        <v>128</v>
      </c>
      <c r="D28" s="218"/>
      <c r="E28" s="218"/>
      <c r="F28" s="218"/>
      <c r="G28" s="218"/>
      <c r="H28" s="113" t="s">
        <v>123</v>
      </c>
      <c r="I28" s="217"/>
      <c r="J28" s="217"/>
      <c r="K28" s="114">
        <v>10.969099999999999</v>
      </c>
      <c r="L28" s="125">
        <v>1</v>
      </c>
      <c r="M28" s="107">
        <f t="shared" si="0"/>
        <v>0</v>
      </c>
    </row>
    <row r="29" spans="1:14" s="105" customFormat="1" ht="29" customHeight="1">
      <c r="A29" s="245"/>
      <c r="B29" s="112" t="s">
        <v>127</v>
      </c>
      <c r="C29" s="218" t="s">
        <v>126</v>
      </c>
      <c r="D29" s="218"/>
      <c r="E29" s="218"/>
      <c r="F29" s="218"/>
      <c r="G29" s="218"/>
      <c r="H29" s="113" t="s">
        <v>157</v>
      </c>
      <c r="I29" s="217"/>
      <c r="J29" s="217"/>
      <c r="K29" s="116">
        <v>18864</v>
      </c>
      <c r="L29" s="125">
        <v>1</v>
      </c>
      <c r="M29" s="107">
        <f t="shared" si="0"/>
        <v>0</v>
      </c>
    </row>
    <row r="30" spans="1:14" s="105" customFormat="1" ht="29" customHeight="1">
      <c r="A30" s="245"/>
      <c r="B30" s="112" t="s">
        <v>125</v>
      </c>
      <c r="C30" s="218" t="s">
        <v>124</v>
      </c>
      <c r="D30" s="218"/>
      <c r="E30" s="218"/>
      <c r="F30" s="218"/>
      <c r="G30" s="218"/>
      <c r="H30" s="113" t="s">
        <v>123</v>
      </c>
      <c r="I30" s="217"/>
      <c r="J30" s="217"/>
      <c r="K30" s="114">
        <v>19.10849</v>
      </c>
      <c r="L30" s="125">
        <v>1</v>
      </c>
      <c r="M30" s="107">
        <f t="shared" si="0"/>
        <v>0</v>
      </c>
    </row>
    <row r="31" spans="1:14" s="105" customFormat="1" ht="29" customHeight="1">
      <c r="A31" s="245"/>
      <c r="B31" s="126" t="s">
        <v>122</v>
      </c>
      <c r="C31" s="218" t="s">
        <v>121</v>
      </c>
      <c r="D31" s="218"/>
      <c r="E31" s="218"/>
      <c r="F31" s="218"/>
      <c r="G31" s="218"/>
      <c r="H31" s="113" t="s">
        <v>120</v>
      </c>
      <c r="I31" s="217"/>
      <c r="J31" s="217"/>
      <c r="K31" s="113">
        <v>1000</v>
      </c>
      <c r="L31" s="125">
        <v>7</v>
      </c>
      <c r="M31" s="107">
        <f t="shared" si="0"/>
        <v>0</v>
      </c>
      <c r="N31" s="111"/>
    </row>
    <row r="32" spans="1:14" s="105" customFormat="1" ht="29" customHeight="1" thickBot="1">
      <c r="A32" s="123"/>
      <c r="B32" s="127" t="s">
        <v>119</v>
      </c>
      <c r="C32" s="239" t="s">
        <v>118</v>
      </c>
      <c r="D32" s="239"/>
      <c r="E32" s="239"/>
      <c r="F32" s="239"/>
      <c r="G32" s="239"/>
      <c r="H32" s="118" t="s">
        <v>117</v>
      </c>
      <c r="I32" s="241"/>
      <c r="J32" s="241"/>
      <c r="K32" s="118">
        <v>159820.03</v>
      </c>
      <c r="L32" s="128">
        <v>5</v>
      </c>
      <c r="M32" s="107">
        <f t="shared" si="0"/>
        <v>0</v>
      </c>
      <c r="N32" s="111"/>
    </row>
    <row r="33" spans="1:13" s="102" customFormat="1" ht="35.25" customHeight="1" thickBot="1">
      <c r="A33" s="224" t="s">
        <v>173</v>
      </c>
      <c r="B33" s="225"/>
      <c r="C33" s="225"/>
      <c r="D33" s="225"/>
      <c r="E33" s="225"/>
      <c r="F33" s="225"/>
      <c r="G33" s="225"/>
      <c r="H33" s="225"/>
      <c r="I33" s="225"/>
      <c r="J33" s="225"/>
      <c r="K33" s="225"/>
      <c r="L33" s="226"/>
      <c r="M33" s="122">
        <f>SUM(M18:M32)</f>
        <v>0</v>
      </c>
    </row>
    <row r="34" spans="1:13" s="101" customFormat="1" ht="26" customHeight="1" thickBot="1">
      <c r="A34" s="253" t="s">
        <v>169</v>
      </c>
      <c r="B34" s="253"/>
      <c r="C34" s="253"/>
      <c r="D34" s="253"/>
      <c r="E34" s="253"/>
      <c r="F34" s="253"/>
      <c r="G34" s="253"/>
      <c r="H34" s="253"/>
      <c r="I34" s="253"/>
      <c r="J34" s="253"/>
      <c r="K34" s="253"/>
      <c r="L34" s="253"/>
      <c r="M34" s="253"/>
    </row>
    <row r="35" spans="1:13" s="102" customFormat="1" ht="21" customHeight="1">
      <c r="A35" s="229" t="s">
        <v>116</v>
      </c>
      <c r="B35" s="230"/>
      <c r="C35" s="230"/>
      <c r="D35" s="230"/>
      <c r="E35" s="230"/>
      <c r="F35" s="230"/>
      <c r="G35" s="231"/>
      <c r="H35" s="219" t="s">
        <v>115</v>
      </c>
      <c r="I35" s="227" t="s">
        <v>174</v>
      </c>
      <c r="J35" s="235"/>
      <c r="K35" s="227" t="s">
        <v>162</v>
      </c>
      <c r="L35" s="222" t="s">
        <v>178</v>
      </c>
      <c r="M35" s="215" t="s">
        <v>161</v>
      </c>
    </row>
    <row r="36" spans="1:13" s="102" customFormat="1" ht="21" customHeight="1" thickBot="1">
      <c r="A36" s="232"/>
      <c r="B36" s="233"/>
      <c r="C36" s="233"/>
      <c r="D36" s="233"/>
      <c r="E36" s="233"/>
      <c r="F36" s="233"/>
      <c r="G36" s="234"/>
      <c r="H36" s="220"/>
      <c r="I36" s="228"/>
      <c r="J36" s="236"/>
      <c r="K36" s="228"/>
      <c r="L36" s="223"/>
      <c r="M36" s="216"/>
    </row>
    <row r="37" spans="1:13" s="102" customFormat="1" ht="24" customHeight="1" thickTop="1">
      <c r="A37" s="258" t="s">
        <v>114</v>
      </c>
      <c r="B37" s="106" t="s">
        <v>113</v>
      </c>
      <c r="C37" s="238" t="s">
        <v>112</v>
      </c>
      <c r="D37" s="238"/>
      <c r="E37" s="238"/>
      <c r="F37" s="238"/>
      <c r="G37" s="238"/>
      <c r="H37" s="113" t="s">
        <v>157</v>
      </c>
      <c r="I37" s="237"/>
      <c r="J37" s="237"/>
      <c r="K37" s="129">
        <v>12543.28</v>
      </c>
      <c r="L37" s="109">
        <v>5</v>
      </c>
      <c r="M37" s="110">
        <f>I37*K37*L37</f>
        <v>0</v>
      </c>
    </row>
    <row r="38" spans="1:13" s="102" customFormat="1" ht="24" customHeight="1">
      <c r="A38" s="259"/>
      <c r="B38" s="112" t="s">
        <v>111</v>
      </c>
      <c r="C38" s="218" t="s">
        <v>110</v>
      </c>
      <c r="D38" s="218"/>
      <c r="E38" s="218"/>
      <c r="F38" s="218"/>
      <c r="G38" s="218"/>
      <c r="H38" s="113" t="s">
        <v>157</v>
      </c>
      <c r="I38" s="217"/>
      <c r="J38" s="217"/>
      <c r="K38" s="116">
        <v>15409.95</v>
      </c>
      <c r="L38" s="115">
        <v>1</v>
      </c>
      <c r="M38" s="110">
        <f>I38*K38*L38</f>
        <v>0</v>
      </c>
    </row>
    <row r="39" spans="1:13" s="102" customFormat="1" ht="24" customHeight="1">
      <c r="A39" s="259"/>
      <c r="B39" s="112" t="s">
        <v>109</v>
      </c>
      <c r="C39" s="218" t="s">
        <v>108</v>
      </c>
      <c r="D39" s="218"/>
      <c r="E39" s="218"/>
      <c r="F39" s="218"/>
      <c r="G39" s="218"/>
      <c r="H39" s="113" t="s">
        <v>156</v>
      </c>
      <c r="I39" s="217"/>
      <c r="J39" s="217"/>
      <c r="K39" s="116">
        <v>15409.95</v>
      </c>
      <c r="L39" s="115">
        <v>12</v>
      </c>
      <c r="M39" s="110">
        <f>I39*K39*L39</f>
        <v>0</v>
      </c>
    </row>
    <row r="40" spans="1:13" s="102" customFormat="1" ht="24" customHeight="1">
      <c r="A40" s="259"/>
      <c r="B40" s="112" t="s">
        <v>107</v>
      </c>
      <c r="C40" s="218" t="s">
        <v>106</v>
      </c>
      <c r="D40" s="218"/>
      <c r="E40" s="218"/>
      <c r="F40" s="218"/>
      <c r="G40" s="218"/>
      <c r="H40" s="113" t="s">
        <v>157</v>
      </c>
      <c r="I40" s="217"/>
      <c r="J40" s="217"/>
      <c r="K40" s="116">
        <v>582.89</v>
      </c>
      <c r="L40" s="115">
        <v>2</v>
      </c>
      <c r="M40" s="110">
        <f>I40*K40*L40</f>
        <v>0</v>
      </c>
    </row>
    <row r="41" spans="1:13" s="102" customFormat="1" ht="24" customHeight="1">
      <c r="A41" s="259"/>
      <c r="B41" s="112" t="s">
        <v>105</v>
      </c>
      <c r="C41" s="218" t="s">
        <v>104</v>
      </c>
      <c r="D41" s="218"/>
      <c r="E41" s="218"/>
      <c r="F41" s="218"/>
      <c r="G41" s="218"/>
      <c r="H41" s="113" t="s">
        <v>157</v>
      </c>
      <c r="I41" s="217"/>
      <c r="J41" s="217"/>
      <c r="K41" s="116">
        <v>488.87</v>
      </c>
      <c r="L41" s="115">
        <v>1</v>
      </c>
      <c r="M41" s="110">
        <f>I41*K41*L41</f>
        <v>0</v>
      </c>
    </row>
    <row r="42" spans="1:13" s="102" customFormat="1" ht="35" customHeight="1">
      <c r="A42" s="259"/>
      <c r="B42" s="112" t="s">
        <v>103</v>
      </c>
      <c r="C42" s="218" t="s">
        <v>102</v>
      </c>
      <c r="D42" s="218"/>
      <c r="E42" s="218"/>
      <c r="F42" s="218"/>
      <c r="G42" s="218"/>
      <c r="H42" s="113" t="s">
        <v>99</v>
      </c>
      <c r="I42" s="217"/>
      <c r="J42" s="217"/>
      <c r="K42" s="116">
        <v>20</v>
      </c>
      <c r="L42" s="115">
        <v>1</v>
      </c>
      <c r="M42" s="130">
        <f>SUM(I42)*K42*L42</f>
        <v>0</v>
      </c>
    </row>
    <row r="43" spans="1:13" s="102" customFormat="1" ht="48" customHeight="1" thickBot="1">
      <c r="A43" s="260"/>
      <c r="B43" s="131" t="s">
        <v>101</v>
      </c>
      <c r="C43" s="261" t="s">
        <v>100</v>
      </c>
      <c r="D43" s="261"/>
      <c r="E43" s="261"/>
      <c r="F43" s="261"/>
      <c r="G43" s="261"/>
      <c r="H43" s="132" t="s">
        <v>99</v>
      </c>
      <c r="I43" s="262"/>
      <c r="J43" s="262"/>
      <c r="K43" s="133">
        <v>5</v>
      </c>
      <c r="L43" s="134">
        <v>1</v>
      </c>
      <c r="M43" s="135">
        <f>SUM(I43)*K43*L43</f>
        <v>0</v>
      </c>
    </row>
    <row r="44" spans="1:13" s="102" customFormat="1" ht="35.25" customHeight="1" thickBot="1">
      <c r="A44" s="224" t="s">
        <v>183</v>
      </c>
      <c r="B44" s="225"/>
      <c r="C44" s="225"/>
      <c r="D44" s="225"/>
      <c r="E44" s="225"/>
      <c r="F44" s="225"/>
      <c r="G44" s="225"/>
      <c r="H44" s="225"/>
      <c r="I44" s="225"/>
      <c r="J44" s="225"/>
      <c r="K44" s="225"/>
      <c r="L44" s="226"/>
      <c r="M44" s="136">
        <f>SUM(M37:M43)</f>
        <v>0</v>
      </c>
    </row>
    <row r="45" spans="1:13" s="101" customFormat="1" ht="26" customHeight="1" thickBot="1">
      <c r="A45" s="253" t="s">
        <v>175</v>
      </c>
      <c r="B45" s="253"/>
      <c r="C45" s="253"/>
      <c r="D45" s="253"/>
      <c r="E45" s="253"/>
      <c r="F45" s="253"/>
      <c r="G45" s="253"/>
      <c r="H45" s="253"/>
      <c r="I45" s="253"/>
      <c r="J45" s="253"/>
      <c r="K45" s="253"/>
      <c r="L45" s="253"/>
      <c r="M45" s="253"/>
    </row>
    <row r="46" spans="1:13" s="102" customFormat="1" ht="29" customHeight="1" thickBot="1">
      <c r="A46" s="242" t="s">
        <v>159</v>
      </c>
      <c r="B46" s="243"/>
      <c r="C46" s="243"/>
      <c r="D46" s="243"/>
      <c r="E46" s="243"/>
      <c r="F46" s="243"/>
      <c r="G46" s="243"/>
      <c r="H46" s="243"/>
      <c r="I46" s="243"/>
      <c r="J46" s="243"/>
      <c r="K46" s="243"/>
      <c r="L46" s="244"/>
      <c r="M46" s="137">
        <f>M14+M33+M44</f>
        <v>0</v>
      </c>
    </row>
    <row r="47" spans="1:13" s="102" customFormat="1" ht="29" customHeight="1" thickBot="1">
      <c r="A47" s="242" t="s">
        <v>158</v>
      </c>
      <c r="B47" s="243"/>
      <c r="C47" s="243"/>
      <c r="D47" s="243"/>
      <c r="E47" s="243"/>
      <c r="F47" s="243"/>
      <c r="G47" s="243"/>
      <c r="H47" s="243"/>
      <c r="I47" s="243"/>
      <c r="J47" s="243"/>
      <c r="K47" s="243"/>
      <c r="L47" s="244"/>
      <c r="M47" s="137">
        <f>SUM(M46)*4</f>
        <v>0</v>
      </c>
    </row>
    <row r="48" spans="1:13" s="138" customFormat="1" ht="17" customHeight="1">
      <c r="B48" s="139" t="s">
        <v>98</v>
      </c>
      <c r="H48" s="104"/>
      <c r="L48" s="140"/>
    </row>
    <row r="49" spans="2:14" s="138" customFormat="1" ht="25.5" customHeight="1">
      <c r="C49" s="141"/>
      <c r="D49" s="104" t="s">
        <v>163</v>
      </c>
      <c r="E49" s="104"/>
      <c r="F49" s="104"/>
      <c r="G49" s="104"/>
      <c r="H49" s="104"/>
      <c r="I49" s="104"/>
      <c r="J49" s="104"/>
      <c r="K49" s="104"/>
      <c r="L49" s="142"/>
      <c r="M49" s="104"/>
    </row>
    <row r="50" spans="2:14" s="138" customFormat="1" ht="21.75" customHeight="1">
      <c r="C50" s="143">
        <v>1</v>
      </c>
      <c r="D50" s="240" t="s">
        <v>165</v>
      </c>
      <c r="E50" s="240"/>
      <c r="F50" s="240"/>
      <c r="G50" s="240"/>
      <c r="H50" s="240"/>
      <c r="I50" s="240"/>
      <c r="J50" s="240"/>
      <c r="K50" s="240"/>
      <c r="L50" s="240"/>
      <c r="M50" s="240"/>
    </row>
    <row r="51" spans="2:14" s="138" customFormat="1" ht="26.25" customHeight="1">
      <c r="C51" s="143">
        <v>2</v>
      </c>
      <c r="D51" s="240" t="s">
        <v>166</v>
      </c>
      <c r="E51" s="240"/>
      <c r="F51" s="240"/>
      <c r="G51" s="240"/>
      <c r="H51" s="240"/>
      <c r="I51" s="240"/>
      <c r="J51" s="240"/>
      <c r="K51" s="240"/>
      <c r="L51" s="240"/>
      <c r="M51" s="240"/>
    </row>
    <row r="52" spans="2:14" s="138" customFormat="1" ht="25.5" customHeight="1">
      <c r="C52" s="143">
        <v>3</v>
      </c>
      <c r="D52" s="240" t="s">
        <v>164</v>
      </c>
      <c r="E52" s="240"/>
      <c r="F52" s="240"/>
      <c r="G52" s="240"/>
      <c r="H52" s="240"/>
      <c r="I52" s="240"/>
      <c r="J52" s="240"/>
      <c r="K52" s="240"/>
      <c r="L52" s="240"/>
      <c r="M52" s="240"/>
      <c r="N52" s="144"/>
    </row>
    <row r="53" spans="2:14" s="138" customFormat="1" ht="19.5" customHeight="1">
      <c r="C53" s="143">
        <v>4</v>
      </c>
      <c r="D53" s="145" t="s">
        <v>167</v>
      </c>
      <c r="E53" s="143"/>
      <c r="F53" s="143"/>
      <c r="G53" s="143"/>
      <c r="H53" s="146"/>
      <c r="I53" s="143"/>
      <c r="J53" s="143"/>
      <c r="K53" s="143"/>
      <c r="L53" s="147"/>
      <c r="M53" s="143"/>
    </row>
    <row r="54" spans="2:14" s="138" customFormat="1" ht="16" customHeight="1">
      <c r="B54" s="240" t="s">
        <v>168</v>
      </c>
      <c r="C54" s="240"/>
      <c r="D54" s="240"/>
      <c r="E54" s="240"/>
      <c r="F54" s="240"/>
      <c r="G54" s="240"/>
      <c r="H54" s="240"/>
      <c r="I54" s="240"/>
      <c r="J54" s="240"/>
      <c r="K54" s="240"/>
      <c r="L54" s="240"/>
      <c r="M54" s="240"/>
      <c r="N54" s="148"/>
    </row>
    <row r="55" spans="2:14" s="138" customFormat="1" ht="21" customHeight="1">
      <c r="B55" s="240"/>
      <c r="C55" s="240"/>
      <c r="D55" s="240"/>
      <c r="E55" s="240"/>
      <c r="F55" s="240"/>
      <c r="G55" s="240"/>
      <c r="H55" s="240"/>
      <c r="I55" s="240"/>
      <c r="J55" s="240"/>
      <c r="K55" s="240"/>
      <c r="L55" s="240"/>
      <c r="M55" s="240"/>
      <c r="N55" s="148"/>
    </row>
    <row r="56" spans="2:14" s="149" customFormat="1" ht="21" customHeight="1">
      <c r="B56" s="268" t="str">
        <f>'Krycí list nabídky'!$D$71</f>
        <v>V …………………… dne ……………..………….. 202…</v>
      </c>
      <c r="C56" s="268"/>
      <c r="D56" s="268"/>
      <c r="E56" s="268"/>
      <c r="F56" s="268"/>
      <c r="H56" s="150"/>
      <c r="L56" s="151"/>
      <c r="M56" s="152"/>
    </row>
    <row r="57" spans="2:14" s="155" customFormat="1" ht="18" customHeight="1">
      <c r="B57" s="268"/>
      <c r="C57" s="268"/>
      <c r="D57" s="268"/>
      <c r="E57" s="268"/>
      <c r="F57" s="268"/>
      <c r="G57" s="153"/>
      <c r="H57" s="154"/>
      <c r="I57" s="153"/>
      <c r="J57" s="153"/>
      <c r="L57" s="254" t="s">
        <v>155</v>
      </c>
      <c r="M57" s="254"/>
    </row>
    <row r="58" spans="2:14" s="155" customFormat="1" ht="28" customHeight="1">
      <c r="C58" s="156"/>
      <c r="D58" s="156"/>
      <c r="E58" s="156"/>
      <c r="G58" s="156"/>
      <c r="H58" s="157"/>
      <c r="L58" s="255" t="str">
        <f>'Krycí list nabídky'!K72</f>
        <v>podpis osoby oprávněné jednat jménem či za účastníka zadávacího řízení</v>
      </c>
      <c r="M58" s="255"/>
    </row>
  </sheetData>
  <sheetProtection algorithmName="SHA-512" hashValue="q1jdGJA8VNoW1nMQHpyHeOXilkES9Ysci2iwirI8vN9NnIQD6dFYvmentTbYING+ldyzOjDBEXEb9qPOJMlXuQ==" saltValue="Ov0QYAkdcXLvrtGN59nquw==" spinCount="100000" sheet="1" formatCells="0" formatColumns="0" formatRows="0" selectLockedCells="1"/>
  <mergeCells count="94">
    <mergeCell ref="A5:M5"/>
    <mergeCell ref="A2:M2"/>
    <mergeCell ref="A3:M3"/>
    <mergeCell ref="B56:F57"/>
    <mergeCell ref="B54:M55"/>
    <mergeCell ref="C41:G41"/>
    <mergeCell ref="I41:J41"/>
    <mergeCell ref="A35:G36"/>
    <mergeCell ref="H35:H36"/>
    <mergeCell ref="I35:J36"/>
    <mergeCell ref="C37:G37"/>
    <mergeCell ref="I37:J37"/>
    <mergeCell ref="I42:J42"/>
    <mergeCell ref="A10:A13"/>
    <mergeCell ref="C31:G31"/>
    <mergeCell ref="I19:J19"/>
    <mergeCell ref="B1:M1"/>
    <mergeCell ref="A34:M34"/>
    <mergeCell ref="A45:M45"/>
    <mergeCell ref="L57:M57"/>
    <mergeCell ref="L58:M58"/>
    <mergeCell ref="A15:M15"/>
    <mergeCell ref="A7:M7"/>
    <mergeCell ref="A4:M4"/>
    <mergeCell ref="M35:M36"/>
    <mergeCell ref="A37:A43"/>
    <mergeCell ref="C43:G43"/>
    <mergeCell ref="I43:J43"/>
    <mergeCell ref="C39:G39"/>
    <mergeCell ref="I39:J39"/>
    <mergeCell ref="C40:G40"/>
    <mergeCell ref="I40:J40"/>
    <mergeCell ref="C38:G38"/>
    <mergeCell ref="I28:J28"/>
    <mergeCell ref="I29:J29"/>
    <mergeCell ref="I38:J38"/>
    <mergeCell ref="I24:J24"/>
    <mergeCell ref="I31:J31"/>
    <mergeCell ref="M16:M17"/>
    <mergeCell ref="I23:J23"/>
    <mergeCell ref="I30:J30"/>
    <mergeCell ref="C28:G28"/>
    <mergeCell ref="C29:G29"/>
    <mergeCell ref="I18:J18"/>
    <mergeCell ref="A16:G17"/>
    <mergeCell ref="C18:G18"/>
    <mergeCell ref="C27:G27"/>
    <mergeCell ref="C23:G23"/>
    <mergeCell ref="C24:G24"/>
    <mergeCell ref="I16:J17"/>
    <mergeCell ref="I26:J26"/>
    <mergeCell ref="C19:G19"/>
    <mergeCell ref="H16:H17"/>
    <mergeCell ref="K16:K17"/>
    <mergeCell ref="D52:M52"/>
    <mergeCell ref="C30:G30"/>
    <mergeCell ref="D50:M50"/>
    <mergeCell ref="C32:G32"/>
    <mergeCell ref="I32:J32"/>
    <mergeCell ref="K35:K36"/>
    <mergeCell ref="C42:G42"/>
    <mergeCell ref="A46:L46"/>
    <mergeCell ref="A47:L47"/>
    <mergeCell ref="L35:L36"/>
    <mergeCell ref="A33:L33"/>
    <mergeCell ref="A44:L44"/>
    <mergeCell ref="A18:A31"/>
    <mergeCell ref="D51:M51"/>
    <mergeCell ref="I27:J27"/>
    <mergeCell ref="I20:J20"/>
    <mergeCell ref="C22:G22"/>
    <mergeCell ref="I8:J9"/>
    <mergeCell ref="I10:J10"/>
    <mergeCell ref="C10:G10"/>
    <mergeCell ref="C11:G11"/>
    <mergeCell ref="I12:J12"/>
    <mergeCell ref="C13:G13"/>
    <mergeCell ref="I11:J11"/>
    <mergeCell ref="M8:M9"/>
    <mergeCell ref="I25:J25"/>
    <mergeCell ref="C25:G25"/>
    <mergeCell ref="C26:G26"/>
    <mergeCell ref="C20:G20"/>
    <mergeCell ref="C21:G21"/>
    <mergeCell ref="I21:J21"/>
    <mergeCell ref="I22:J22"/>
    <mergeCell ref="H8:H9"/>
    <mergeCell ref="I13:J13"/>
    <mergeCell ref="L8:L9"/>
    <mergeCell ref="L16:L17"/>
    <mergeCell ref="A14:L14"/>
    <mergeCell ref="K8:K9"/>
    <mergeCell ref="C12:G12"/>
    <mergeCell ref="A8:G9"/>
  </mergeCells>
  <printOptions horizontalCentered="1"/>
  <pageMargins left="0.39370078740157483" right="0.39370078740157483" top="0.78740157480314965" bottom="0.78740157480314965" header="0" footer="0"/>
  <pageSetup paperSize="9" scale="37" orientation="portrait"/>
  <headerFooter alignWithMargins="0"/>
  <colBreaks count="1" manualBreakCount="1">
    <brk id="13" min="2" max="65537"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pageSetUpPr fitToPage="1"/>
  </sheetPr>
  <dimension ref="A1:L29"/>
  <sheetViews>
    <sheetView zoomScale="70" zoomScaleNormal="70" workbookViewId="0">
      <selection activeCell="K19" sqref="B11:K20"/>
    </sheetView>
  </sheetViews>
  <sheetFormatPr baseColWidth="10" defaultColWidth="8.83203125" defaultRowHeight="13"/>
  <cols>
    <col min="1" max="1" width="3.33203125" style="18" customWidth="1"/>
    <col min="2" max="2" width="50.6640625" style="18" customWidth="1"/>
    <col min="3" max="4" width="25.83203125" style="18" customWidth="1"/>
    <col min="5" max="6" width="20.6640625" style="18" customWidth="1"/>
    <col min="7" max="8" width="26" style="18" customWidth="1"/>
    <col min="9" max="10" width="18.1640625" style="18" customWidth="1"/>
    <col min="11" max="11" width="22.33203125" style="18" customWidth="1"/>
    <col min="12" max="16384" width="8.83203125" style="18"/>
  </cols>
  <sheetData>
    <row r="1" spans="1:12" ht="31" customHeight="1">
      <c r="A1" s="277" t="str">
        <f>'Krycí list nabídky'!A1</f>
        <v>Komplexní údržba komunikací v městské části Brno – Řečkovice a Mokrá Hora – oblast č.1</v>
      </c>
      <c r="B1" s="277"/>
      <c r="C1" s="277"/>
      <c r="D1" s="277"/>
      <c r="E1" s="277"/>
      <c r="F1" s="277"/>
      <c r="G1" s="277"/>
      <c r="H1" s="277"/>
      <c r="I1" s="277"/>
      <c r="J1" s="277"/>
      <c r="K1" s="277"/>
    </row>
    <row r="2" spans="1:12" ht="31" customHeight="1">
      <c r="A2" s="278" t="s">
        <v>21</v>
      </c>
      <c r="B2" s="278"/>
      <c r="C2" s="278"/>
      <c r="D2" s="278"/>
      <c r="E2" s="278"/>
      <c r="F2" s="278"/>
      <c r="G2" s="278"/>
      <c r="H2" s="278"/>
      <c r="I2" s="278"/>
      <c r="J2" s="278"/>
      <c r="K2" s="278"/>
    </row>
    <row r="3" spans="1:12" s="19" customFormat="1" ht="31" customHeight="1">
      <c r="A3" s="279" t="s">
        <v>22</v>
      </c>
      <c r="B3" s="279"/>
      <c r="C3" s="279"/>
      <c r="D3" s="279"/>
      <c r="E3" s="279"/>
      <c r="F3" s="279"/>
      <c r="G3" s="279"/>
      <c r="H3" s="279"/>
      <c r="I3" s="279"/>
      <c r="J3" s="279"/>
      <c r="K3" s="279"/>
    </row>
    <row r="4" spans="1:12" s="19" customFormat="1" ht="28" customHeight="1">
      <c r="A4" s="280" t="s">
        <v>32</v>
      </c>
      <c r="B4" s="280"/>
      <c r="C4" s="280"/>
      <c r="D4" s="280"/>
      <c r="E4" s="280"/>
      <c r="F4" s="280"/>
      <c r="G4" s="280"/>
      <c r="H4" s="280"/>
      <c r="I4" s="280"/>
      <c r="J4" s="280"/>
      <c r="K4" s="280"/>
    </row>
    <row r="5" spans="1:12" s="19" customFormat="1" ht="18" customHeight="1" thickBot="1">
      <c r="A5" s="281" t="s">
        <v>29</v>
      </c>
      <c r="B5" s="281"/>
      <c r="C5" s="20"/>
      <c r="D5" s="20"/>
      <c r="E5" s="20"/>
      <c r="F5" s="20"/>
      <c r="G5" s="20"/>
      <c r="H5" s="20"/>
      <c r="I5" s="20"/>
      <c r="J5" s="20"/>
      <c r="K5" s="20"/>
    </row>
    <row r="6" spans="1:12" s="19" customFormat="1" ht="38" customHeight="1" thickBot="1">
      <c r="A6" s="20"/>
      <c r="B6" s="274" t="str">
        <f>'Krycí list nabídky'!B6</f>
        <v xml:space="preserve">Název nebo obchodní firma </v>
      </c>
      <c r="C6" s="275"/>
      <c r="D6" s="275"/>
      <c r="E6" s="275"/>
      <c r="F6" s="275"/>
      <c r="G6" s="275"/>
      <c r="H6" s="275"/>
      <c r="I6" s="275"/>
      <c r="J6" s="275"/>
      <c r="K6" s="276"/>
    </row>
    <row r="7" spans="1:12" s="19" customFormat="1" ht="4" customHeight="1">
      <c r="A7" s="20"/>
      <c r="B7" s="20"/>
      <c r="C7" s="20"/>
      <c r="D7" s="20"/>
      <c r="E7" s="20"/>
      <c r="F7" s="20"/>
      <c r="G7" s="20"/>
      <c r="H7" s="20"/>
      <c r="I7" s="20"/>
      <c r="J7" s="20"/>
      <c r="K7" s="20"/>
    </row>
    <row r="8" spans="1:12" s="19" customFormat="1" ht="45" customHeight="1" thickBot="1">
      <c r="A8" s="282" t="s">
        <v>88</v>
      </c>
      <c r="B8" s="282"/>
      <c r="C8" s="282"/>
      <c r="D8" s="282"/>
      <c r="E8" s="282"/>
      <c r="F8" s="282"/>
      <c r="G8" s="282"/>
      <c r="H8" s="282"/>
      <c r="I8" s="282"/>
      <c r="J8" s="282"/>
      <c r="K8" s="282"/>
    </row>
    <row r="9" spans="1:12" s="19" customFormat="1" ht="36" customHeight="1">
      <c r="A9" s="283" t="s">
        <v>11</v>
      </c>
      <c r="B9" s="285" t="s">
        <v>23</v>
      </c>
      <c r="C9" s="285" t="s">
        <v>24</v>
      </c>
      <c r="D9" s="287" t="s">
        <v>12</v>
      </c>
      <c r="E9" s="285" t="s">
        <v>13</v>
      </c>
      <c r="F9" s="285"/>
      <c r="G9" s="285" t="s">
        <v>25</v>
      </c>
      <c r="H9" s="285"/>
      <c r="I9" s="287" t="s">
        <v>181</v>
      </c>
      <c r="J9" s="287" t="s">
        <v>182</v>
      </c>
      <c r="K9" s="289" t="s">
        <v>26</v>
      </c>
    </row>
    <row r="10" spans="1:12" s="19" customFormat="1" ht="53.25" customHeight="1" thickBot="1">
      <c r="A10" s="284"/>
      <c r="B10" s="286"/>
      <c r="C10" s="286"/>
      <c r="D10" s="288"/>
      <c r="E10" s="21" t="s">
        <v>14</v>
      </c>
      <c r="F10" s="21" t="s">
        <v>15</v>
      </c>
      <c r="G10" s="21" t="s">
        <v>16</v>
      </c>
      <c r="H10" s="21" t="s">
        <v>17</v>
      </c>
      <c r="I10" s="288"/>
      <c r="J10" s="288"/>
      <c r="K10" s="290"/>
      <c r="L10" s="22"/>
    </row>
    <row r="11" spans="1:12" s="19" customFormat="1" ht="20" customHeight="1" thickTop="1">
      <c r="A11" s="297">
        <v>1</v>
      </c>
      <c r="B11" s="299"/>
      <c r="C11" s="299"/>
      <c r="D11" s="28"/>
      <c r="E11" s="301"/>
      <c r="F11" s="301"/>
      <c r="G11" s="299"/>
      <c r="H11" s="299"/>
      <c r="I11" s="302"/>
      <c r="J11" s="302"/>
      <c r="K11" s="291"/>
    </row>
    <row r="12" spans="1:12" s="19" customFormat="1" ht="20" customHeight="1">
      <c r="A12" s="298"/>
      <c r="B12" s="300"/>
      <c r="C12" s="300"/>
      <c r="D12" s="29"/>
      <c r="E12" s="29"/>
      <c r="F12" s="30"/>
      <c r="G12" s="300"/>
      <c r="H12" s="300"/>
      <c r="I12" s="271"/>
      <c r="J12" s="271"/>
      <c r="K12" s="292"/>
    </row>
    <row r="13" spans="1:12" s="19" customFormat="1" ht="20" customHeight="1">
      <c r="A13" s="293">
        <v>2</v>
      </c>
      <c r="B13" s="294"/>
      <c r="C13" s="294"/>
      <c r="D13" s="55"/>
      <c r="E13" s="295"/>
      <c r="F13" s="295"/>
      <c r="G13" s="294"/>
      <c r="H13" s="294"/>
      <c r="I13" s="269"/>
      <c r="J13" s="269"/>
      <c r="K13" s="296"/>
    </row>
    <row r="14" spans="1:12" s="19" customFormat="1" ht="20" customHeight="1">
      <c r="A14" s="293"/>
      <c r="B14" s="294"/>
      <c r="C14" s="294"/>
      <c r="D14" s="56"/>
      <c r="E14" s="56"/>
      <c r="F14" s="31"/>
      <c r="G14" s="294"/>
      <c r="H14" s="294"/>
      <c r="I14" s="270"/>
      <c r="J14" s="270"/>
      <c r="K14" s="296"/>
    </row>
    <row r="15" spans="1:12" s="19" customFormat="1" ht="20" customHeight="1">
      <c r="A15" s="293">
        <v>3</v>
      </c>
      <c r="B15" s="294"/>
      <c r="C15" s="294"/>
      <c r="D15" s="55"/>
      <c r="E15" s="295"/>
      <c r="F15" s="295"/>
      <c r="G15" s="294"/>
      <c r="H15" s="294"/>
      <c r="I15" s="271"/>
      <c r="J15" s="271"/>
      <c r="K15" s="296"/>
    </row>
    <row r="16" spans="1:12" s="19" customFormat="1" ht="20" customHeight="1">
      <c r="A16" s="293"/>
      <c r="B16" s="294"/>
      <c r="C16" s="294"/>
      <c r="D16" s="56"/>
      <c r="E16" s="56"/>
      <c r="F16" s="31"/>
      <c r="G16" s="294"/>
      <c r="H16" s="294"/>
      <c r="I16" s="271"/>
      <c r="J16" s="271"/>
      <c r="K16" s="296"/>
    </row>
    <row r="17" spans="1:11" s="19" customFormat="1" ht="20" customHeight="1">
      <c r="A17" s="303">
        <v>4</v>
      </c>
      <c r="B17" s="305"/>
      <c r="C17" s="305"/>
      <c r="D17" s="82"/>
      <c r="E17" s="307"/>
      <c r="F17" s="307"/>
      <c r="G17" s="305"/>
      <c r="H17" s="305"/>
      <c r="I17" s="272"/>
      <c r="J17" s="272"/>
      <c r="K17" s="308"/>
    </row>
    <row r="18" spans="1:11" s="19" customFormat="1" ht="20" customHeight="1">
      <c r="A18" s="304"/>
      <c r="B18" s="306"/>
      <c r="C18" s="306"/>
      <c r="D18" s="83"/>
      <c r="E18" s="83"/>
      <c r="F18" s="84"/>
      <c r="G18" s="306"/>
      <c r="H18" s="306"/>
      <c r="I18" s="273"/>
      <c r="J18" s="273"/>
      <c r="K18" s="309"/>
    </row>
    <row r="19" spans="1:11" s="19" customFormat="1" ht="20" customHeight="1">
      <c r="A19" s="303">
        <v>5</v>
      </c>
      <c r="B19" s="305"/>
      <c r="C19" s="305"/>
      <c r="D19" s="82"/>
      <c r="E19" s="307"/>
      <c r="F19" s="307"/>
      <c r="G19" s="305"/>
      <c r="H19" s="305"/>
      <c r="I19" s="319"/>
      <c r="J19" s="319"/>
      <c r="K19" s="308"/>
    </row>
    <row r="20" spans="1:11" s="19" customFormat="1" ht="20" customHeight="1" thickBot="1">
      <c r="A20" s="317"/>
      <c r="B20" s="318"/>
      <c r="C20" s="318"/>
      <c r="D20" s="85"/>
      <c r="E20" s="85"/>
      <c r="F20" s="86"/>
      <c r="G20" s="318"/>
      <c r="H20" s="318"/>
      <c r="I20" s="320"/>
      <c r="J20" s="320"/>
      <c r="K20" s="310"/>
    </row>
    <row r="21" spans="1:11" s="19" customFormat="1" ht="15" customHeight="1">
      <c r="A21" s="23"/>
    </row>
    <row r="22" spans="1:11" s="19" customFormat="1" ht="25.75" customHeight="1">
      <c r="A22" s="23"/>
      <c r="B22" s="24" t="s">
        <v>4</v>
      </c>
      <c r="C22" s="25"/>
      <c r="D22" s="25"/>
    </row>
    <row r="23" spans="1:11" s="19" customFormat="1" ht="25.75" customHeight="1">
      <c r="A23" s="23"/>
      <c r="B23" s="25"/>
      <c r="C23" s="32"/>
      <c r="D23" s="311" t="s">
        <v>31</v>
      </c>
      <c r="E23" s="312"/>
      <c r="F23" s="312"/>
      <c r="G23" s="312"/>
      <c r="H23" s="312"/>
      <c r="I23" s="312"/>
      <c r="J23" s="312"/>
      <c r="K23" s="312"/>
    </row>
    <row r="24" spans="1:11" s="19" customFormat="1" ht="6" customHeight="1">
      <c r="A24" s="23"/>
    </row>
    <row r="25" spans="1:11" s="19" customFormat="1" ht="31" customHeight="1">
      <c r="A25" s="316" t="s">
        <v>90</v>
      </c>
      <c r="B25" s="316"/>
      <c r="C25" s="316"/>
      <c r="D25" s="316"/>
      <c r="E25" s="316"/>
      <c r="F25" s="316"/>
      <c r="G25" s="316"/>
      <c r="H25" s="316"/>
      <c r="I25" s="316"/>
      <c r="J25" s="316"/>
      <c r="K25" s="316"/>
    </row>
    <row r="26" spans="1:11" s="19" customFormat="1" ht="20" customHeight="1">
      <c r="A26" s="316"/>
      <c r="B26" s="316"/>
      <c r="C26" s="316"/>
      <c r="D26" s="316"/>
      <c r="E26" s="316"/>
      <c r="F26" s="316"/>
      <c r="G26" s="316"/>
      <c r="H26" s="316"/>
      <c r="I26" s="316"/>
      <c r="J26" s="316"/>
      <c r="K26" s="316"/>
    </row>
    <row r="27" spans="1:11" s="19" customFormat="1" ht="14" customHeight="1">
      <c r="A27" s="23"/>
    </row>
    <row r="28" spans="1:11" s="19" customFormat="1" ht="40" customHeight="1">
      <c r="A28" s="313" t="str">
        <f>'Krycí list nabídky'!D71</f>
        <v>V …………………… dne ……………..………….. 202…</v>
      </c>
      <c r="B28" s="313"/>
      <c r="C28" s="33"/>
      <c r="D28" s="18"/>
      <c r="E28" s="18"/>
      <c r="F28" s="314" t="s">
        <v>18</v>
      </c>
      <c r="G28" s="314"/>
      <c r="H28" s="314"/>
      <c r="I28" s="314"/>
      <c r="J28" s="314"/>
      <c r="K28" s="314"/>
    </row>
    <row r="29" spans="1:11" s="19" customFormat="1" ht="28" customHeight="1">
      <c r="A29" s="23"/>
      <c r="F29" s="315" t="s">
        <v>89</v>
      </c>
      <c r="G29" s="315"/>
      <c r="H29" s="315"/>
      <c r="I29" s="315"/>
      <c r="J29" s="315"/>
      <c r="K29" s="315"/>
    </row>
  </sheetData>
  <sheetProtection algorithmName="SHA-512" hashValue="8w3pl7nPDh//nIxer+JBeEmXHiniPAAClTtPpAE3KuuJZWyzwvsw5F9FFXDbxQeeZAKEa6A+Dhmeegc/aYgOAg==" saltValue="jpjUQVPX7bob2EZnTDhPww==" spinCount="100000" sheet="1" formatCells="0" formatColumns="0" formatRows="0" selectLockedCells="1"/>
  <mergeCells count="66">
    <mergeCell ref="K19:K20"/>
    <mergeCell ref="D23:K23"/>
    <mergeCell ref="A28:B28"/>
    <mergeCell ref="F28:K28"/>
    <mergeCell ref="F29:K29"/>
    <mergeCell ref="A25:K26"/>
    <mergeCell ref="A19:A20"/>
    <mergeCell ref="B19:B20"/>
    <mergeCell ref="C19:C20"/>
    <mergeCell ref="E19:F19"/>
    <mergeCell ref="G19:G20"/>
    <mergeCell ref="H19:H20"/>
    <mergeCell ref="I19:I20"/>
    <mergeCell ref="J19:J20"/>
    <mergeCell ref="K15:K16"/>
    <mergeCell ref="A17:A18"/>
    <mergeCell ref="B17:B18"/>
    <mergeCell ref="C17:C18"/>
    <mergeCell ref="E17:F17"/>
    <mergeCell ref="G17:G18"/>
    <mergeCell ref="H17:H18"/>
    <mergeCell ref="K17:K18"/>
    <mergeCell ref="A15:A16"/>
    <mergeCell ref="B15:B16"/>
    <mergeCell ref="C15:C16"/>
    <mergeCell ref="E15:F15"/>
    <mergeCell ref="G15:G16"/>
    <mergeCell ref="H15:H16"/>
    <mergeCell ref="K11:K12"/>
    <mergeCell ref="A13:A14"/>
    <mergeCell ref="B13:B14"/>
    <mergeCell ref="C13:C14"/>
    <mergeCell ref="E13:F13"/>
    <mergeCell ref="G13:G14"/>
    <mergeCell ref="H13:H14"/>
    <mergeCell ref="K13:K14"/>
    <mergeCell ref="A11:A12"/>
    <mergeCell ref="B11:B12"/>
    <mergeCell ref="C11:C12"/>
    <mergeCell ref="E11:F11"/>
    <mergeCell ref="G11:G12"/>
    <mergeCell ref="H11:H12"/>
    <mergeCell ref="I11:I12"/>
    <mergeCell ref="J11:J12"/>
    <mergeCell ref="A8:K8"/>
    <mergeCell ref="A9:A10"/>
    <mergeCell ref="B9:B10"/>
    <mergeCell ref="C9:C10"/>
    <mergeCell ref="D9:D10"/>
    <mergeCell ref="E9:F9"/>
    <mergeCell ref="G9:H9"/>
    <mergeCell ref="K9:K10"/>
    <mergeCell ref="I9:I10"/>
    <mergeCell ref="J9:J10"/>
    <mergeCell ref="B6:K6"/>
    <mergeCell ref="A1:K1"/>
    <mergeCell ref="A2:K2"/>
    <mergeCell ref="A3:K3"/>
    <mergeCell ref="A4:K4"/>
    <mergeCell ref="A5:B5"/>
    <mergeCell ref="I13:I14"/>
    <mergeCell ref="J13:J14"/>
    <mergeCell ref="I15:I16"/>
    <mergeCell ref="J15:J16"/>
    <mergeCell ref="I17:I18"/>
    <mergeCell ref="J17:J18"/>
  </mergeCells>
  <printOptions horizontalCentered="1"/>
  <pageMargins left="0.39370078740157483" right="0.39370078740157483" top="0.47244094488188981" bottom="0.19685039370078741" header="0.31496062992125984" footer="0.15748031496062992"/>
  <pageSetup paperSize="9" scale="62" orientation="landscape"/>
  <headerFooter alignWithMargins="0"/>
  <rowBreaks count="1" manualBreakCount="1">
    <brk id="29"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39F9B-7855-D846-B411-71F2341A1BBA}">
  <sheetPr>
    <tabColor rgb="FF0070C0"/>
    <pageSetUpPr fitToPage="1"/>
  </sheetPr>
  <dimension ref="A1:K33"/>
  <sheetViews>
    <sheetView zoomScale="70" zoomScaleNormal="70" zoomScalePageLayoutView="75" workbookViewId="0">
      <selection activeCell="A23" sqref="A23:B24"/>
    </sheetView>
  </sheetViews>
  <sheetFormatPr baseColWidth="10" defaultColWidth="8.83203125" defaultRowHeight="13"/>
  <cols>
    <col min="1" max="1" width="6" style="52" customWidth="1"/>
    <col min="2" max="2" width="70" style="52" customWidth="1"/>
    <col min="3" max="3" width="69.6640625" style="52" customWidth="1"/>
    <col min="4" max="4" width="36" style="52" customWidth="1"/>
    <col min="5" max="5" width="25.33203125" style="52" customWidth="1"/>
    <col min="6" max="6" width="51.83203125" style="52" customWidth="1"/>
    <col min="7" max="16384" width="8.83203125" style="52"/>
  </cols>
  <sheetData>
    <row r="1" spans="1:9" ht="31" customHeight="1">
      <c r="A1" s="321" t="str">
        <f>'Krycí list nabídky'!A1</f>
        <v>Komplexní údržba komunikací v městské části Brno – Řečkovice a Mokrá Hora – oblast č.1</v>
      </c>
      <c r="B1" s="321"/>
      <c r="C1" s="321"/>
      <c r="D1" s="321"/>
      <c r="E1" s="321"/>
      <c r="F1" s="321"/>
    </row>
    <row r="2" spans="1:9" ht="31" customHeight="1">
      <c r="A2" s="278" t="s">
        <v>27</v>
      </c>
      <c r="B2" s="278"/>
      <c r="C2" s="278"/>
      <c r="D2" s="278"/>
      <c r="E2" s="278"/>
      <c r="F2" s="278"/>
    </row>
    <row r="3" spans="1:9" ht="30" customHeight="1">
      <c r="A3" s="279" t="s">
        <v>68</v>
      </c>
      <c r="B3" s="279"/>
      <c r="C3" s="279"/>
      <c r="D3" s="279"/>
      <c r="E3" s="279"/>
      <c r="F3" s="279"/>
    </row>
    <row r="4" spans="1:9" ht="27" customHeight="1">
      <c r="A4" s="280" t="s">
        <v>69</v>
      </c>
      <c r="B4" s="280"/>
      <c r="C4" s="280"/>
      <c r="D4" s="280"/>
      <c r="E4" s="280"/>
      <c r="F4" s="280"/>
    </row>
    <row r="5" spans="1:9" ht="30" customHeight="1" thickBot="1">
      <c r="A5" s="281" t="s">
        <v>29</v>
      </c>
      <c r="B5" s="281"/>
      <c r="C5" s="281"/>
      <c r="D5" s="20"/>
      <c r="E5" s="20"/>
      <c r="F5" s="20"/>
      <c r="G5" s="20"/>
      <c r="H5" s="20"/>
      <c r="I5" s="20"/>
    </row>
    <row r="6" spans="1:9" ht="39" customHeight="1" thickBot="1">
      <c r="A6" s="20"/>
      <c r="B6" s="274" t="str">
        <f>'Krycí list nabídky'!B6</f>
        <v xml:space="preserve">Název nebo obchodní firma </v>
      </c>
      <c r="C6" s="275"/>
      <c r="D6" s="275"/>
      <c r="E6" s="275"/>
      <c r="F6" s="276"/>
      <c r="G6" s="34"/>
      <c r="H6" s="35"/>
      <c r="I6" s="35"/>
    </row>
    <row r="7" spans="1:9" ht="14" thickBot="1"/>
    <row r="8" spans="1:9" s="50" customFormat="1" ht="66" customHeight="1" thickBot="1">
      <c r="A8" s="77" t="s">
        <v>19</v>
      </c>
      <c r="B8" s="76" t="s">
        <v>20</v>
      </c>
      <c r="C8" s="76" t="s">
        <v>70</v>
      </c>
      <c r="D8" s="75" t="s">
        <v>86</v>
      </c>
      <c r="E8" s="74" t="s">
        <v>85</v>
      </c>
      <c r="F8" s="73" t="s">
        <v>71</v>
      </c>
    </row>
    <row r="9" spans="1:9" s="50" customFormat="1" ht="66" customHeight="1" thickTop="1">
      <c r="A9" s="90">
        <v>1</v>
      </c>
      <c r="B9" s="93" t="s">
        <v>84</v>
      </c>
      <c r="C9" s="72"/>
      <c r="D9" s="71"/>
      <c r="E9" s="70"/>
      <c r="F9" s="69"/>
    </row>
    <row r="10" spans="1:9" s="50" customFormat="1" ht="66" customHeight="1">
      <c r="A10" s="91">
        <v>2</v>
      </c>
      <c r="B10" s="94" t="s">
        <v>83</v>
      </c>
      <c r="C10" s="67"/>
      <c r="D10" s="66"/>
      <c r="E10" s="68"/>
      <c r="F10" s="65"/>
    </row>
    <row r="11" spans="1:9" s="50" customFormat="1" ht="66" customHeight="1">
      <c r="A11" s="91">
        <v>3</v>
      </c>
      <c r="B11" s="95" t="s">
        <v>82</v>
      </c>
      <c r="C11" s="67"/>
      <c r="D11" s="66"/>
      <c r="E11" s="68"/>
      <c r="F11" s="65"/>
    </row>
    <row r="12" spans="1:9" s="50" customFormat="1" ht="66" customHeight="1">
      <c r="A12" s="91">
        <v>4</v>
      </c>
      <c r="B12" s="94" t="s">
        <v>81</v>
      </c>
      <c r="C12" s="67"/>
      <c r="D12" s="66"/>
      <c r="E12" s="66"/>
      <c r="F12" s="65"/>
    </row>
    <row r="13" spans="1:9" ht="66" customHeight="1">
      <c r="A13" s="91">
        <v>5</v>
      </c>
      <c r="B13" s="94" t="s">
        <v>80</v>
      </c>
      <c r="C13" s="64"/>
      <c r="D13" s="64"/>
      <c r="E13" s="64"/>
      <c r="F13" s="63"/>
    </row>
    <row r="14" spans="1:9" ht="66" customHeight="1">
      <c r="A14" s="91">
        <v>6</v>
      </c>
      <c r="B14" s="94" t="s">
        <v>179</v>
      </c>
      <c r="C14" s="64"/>
      <c r="D14" s="64"/>
      <c r="E14" s="64"/>
      <c r="F14" s="63"/>
    </row>
    <row r="15" spans="1:9" ht="66" customHeight="1">
      <c r="A15" s="91">
        <v>7</v>
      </c>
      <c r="B15" s="94" t="s">
        <v>180</v>
      </c>
      <c r="C15" s="64"/>
      <c r="D15" s="64"/>
      <c r="E15" s="64"/>
      <c r="F15" s="63"/>
    </row>
    <row r="16" spans="1:9" ht="66" customHeight="1">
      <c r="A16" s="91">
        <v>8</v>
      </c>
      <c r="B16" s="96" t="s">
        <v>79</v>
      </c>
      <c r="C16" s="64"/>
      <c r="D16" s="64"/>
      <c r="E16" s="98"/>
      <c r="F16" s="63"/>
    </row>
    <row r="17" spans="1:11" ht="66" customHeight="1" thickBot="1">
      <c r="A17" s="92">
        <v>9</v>
      </c>
      <c r="B17" s="97" t="s">
        <v>78</v>
      </c>
      <c r="C17" s="62"/>
      <c r="D17" s="62"/>
      <c r="E17" s="99"/>
      <c r="F17" s="61"/>
    </row>
    <row r="18" spans="1:11" ht="14">
      <c r="A18" s="51"/>
      <c r="B18" s="60"/>
      <c r="C18" s="60"/>
      <c r="D18" s="60"/>
      <c r="E18" s="60"/>
      <c r="K18" s="59"/>
    </row>
    <row r="19" spans="1:11" ht="21" customHeight="1">
      <c r="C19" s="57" t="s">
        <v>4</v>
      </c>
    </row>
    <row r="20" spans="1:11" ht="25" customHeight="1">
      <c r="C20" s="58"/>
      <c r="D20" s="323" t="s">
        <v>33</v>
      </c>
      <c r="E20" s="324"/>
      <c r="F20" s="324"/>
    </row>
    <row r="21" spans="1:11" ht="15" customHeight="1"/>
    <row r="22" spans="1:11" ht="59" customHeight="1">
      <c r="A22" s="325" t="s">
        <v>91</v>
      </c>
      <c r="B22" s="325"/>
      <c r="C22" s="325"/>
      <c r="D22" s="325"/>
      <c r="E22" s="325"/>
      <c r="F22" s="325"/>
    </row>
    <row r="23" spans="1:11" ht="39" customHeight="1">
      <c r="A23" s="326" t="str">
        <f>'Krycí list nabídky'!D71</f>
        <v>V …………………… dne ……………..………….. 202…</v>
      </c>
      <c r="B23" s="326"/>
      <c r="D23" s="314" t="s">
        <v>28</v>
      </c>
      <c r="E23" s="314"/>
      <c r="F23" s="314"/>
      <c r="G23" s="18"/>
    </row>
    <row r="24" spans="1:11" ht="13" customHeight="1">
      <c r="A24" s="326"/>
      <c r="B24" s="326"/>
      <c r="D24" s="314"/>
      <c r="E24" s="314"/>
      <c r="F24" s="314"/>
      <c r="G24" s="36"/>
    </row>
    <row r="25" spans="1:11">
      <c r="D25" s="322" t="s">
        <v>89</v>
      </c>
      <c r="E25" s="322"/>
      <c r="F25" s="322"/>
      <c r="G25" s="36"/>
    </row>
    <row r="26" spans="1:11">
      <c r="D26" s="322"/>
      <c r="E26" s="322"/>
      <c r="F26" s="322"/>
    </row>
    <row r="32" spans="1:11">
      <c r="C32" s="57"/>
      <c r="D32" s="57"/>
      <c r="E32" s="57"/>
    </row>
    <row r="33" spans="2:2">
      <c r="B33" s="57"/>
    </row>
  </sheetData>
  <sheetProtection algorithmName="SHA-512" hashValue="8CmBz0dIkOOJ2Ub3lhcqT/2pqWnkG3mnEd4PSjce5n3d9nL4/b5fddQX6vEVkqLDBssJs/NkeKrhTYRDrSD3Yw==" saltValue="pFxhBwDTi8FA2YMvrDHYSA==" spinCount="100000" sheet="1" formatCells="0" formatColumns="0" formatRows="0" selectLockedCells="1"/>
  <mergeCells count="11">
    <mergeCell ref="D25:F26"/>
    <mergeCell ref="B6:F6"/>
    <mergeCell ref="D20:F20"/>
    <mergeCell ref="A22:F22"/>
    <mergeCell ref="A23:B24"/>
    <mergeCell ref="D23:F24"/>
    <mergeCell ref="A1:F1"/>
    <mergeCell ref="A2:F2"/>
    <mergeCell ref="A3:F3"/>
    <mergeCell ref="A4:F4"/>
    <mergeCell ref="A5:C5"/>
  </mergeCells>
  <printOptions horizontalCentered="1"/>
  <pageMargins left="0.78740157480314965" right="0.78740157480314965" top="0.86614173228346458" bottom="0.78740157480314965" header="0.51181102362204722" footer="0.51181102362204722"/>
  <pageSetup paperSize="9" scale="46" orientation="landscape" r:id="rId1"/>
  <headerFooter alignWithMargins="0"/>
  <rowBreaks count="1" manualBreakCount="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Krycí list nabídky</vt:lpstr>
      <vt:lpstr>Nabídková cena</vt:lpstr>
      <vt:lpstr>Přehled referencí</vt:lpstr>
      <vt:lpstr>Technická zařízení</vt:lpstr>
      <vt:lpstr>'Krycí list nabídky'!Oblast_tisku</vt:lpstr>
      <vt:lpstr>'Nabídková cena'!Oblast_tisku</vt:lpstr>
      <vt:lpstr>'Přehled referencí'!Oblast_tisku</vt:lpstr>
      <vt:lpstr>'Technická zařízení'!Oblast_tisku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2024-08-22T13:20:42Z</dcterms:modified>
</cp:coreProperties>
</file>